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 Taipa\Desktop\Paper AD FTLD JNEN\Neurodegenerative Diseases\"/>
    </mc:Choice>
  </mc:AlternateContent>
  <bookViews>
    <workbookView xWindow="0" yWindow="0" windowWidth="20490" windowHeight="7620"/>
  </bookViews>
  <sheets>
    <sheet name="Supp table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4" l="1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G72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G73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G74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G75" i="4"/>
  <c r="I75" i="4"/>
  <c r="I74" i="4"/>
  <c r="I73" i="4"/>
  <c r="I72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H48" i="4"/>
  <c r="F48" i="4"/>
  <c r="G48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H49" i="4"/>
  <c r="F49" i="4"/>
  <c r="G49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H50" i="4"/>
  <c r="F50" i="4"/>
  <c r="G50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H51" i="4"/>
  <c r="F51" i="4"/>
  <c r="G51" i="4"/>
  <c r="I51" i="4"/>
  <c r="I50" i="4"/>
  <c r="I49" i="4"/>
  <c r="I48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F29" i="4"/>
  <c r="G29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H30" i="4"/>
  <c r="F30" i="4"/>
  <c r="G30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H31" i="4"/>
  <c r="F31" i="4"/>
  <c r="G31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H32" i="4"/>
  <c r="F32" i="4"/>
  <c r="G32" i="4"/>
  <c r="J29" i="4"/>
  <c r="J30" i="4"/>
  <c r="J31" i="4"/>
  <c r="J32" i="4"/>
  <c r="I32" i="4"/>
  <c r="I31" i="4"/>
  <c r="I30" i="4"/>
  <c r="I29" i="4"/>
</calcChain>
</file>

<file path=xl/sharedStrings.xml><?xml version="1.0" encoding="utf-8"?>
<sst xmlns="http://schemas.openxmlformats.org/spreadsheetml/2006/main" count="254" uniqueCount="103">
  <si>
    <t xml:space="preserve">92/114                  </t>
  </si>
  <si>
    <t xml:space="preserve">98/02                   </t>
  </si>
  <si>
    <t>AD</t>
  </si>
  <si>
    <t xml:space="preserve">13/26                   </t>
  </si>
  <si>
    <t xml:space="preserve">A12/086                 </t>
  </si>
  <si>
    <t xml:space="preserve">A11/33                  </t>
  </si>
  <si>
    <t xml:space="preserve">BC109                   </t>
  </si>
  <si>
    <t xml:space="preserve">NP161/12                </t>
  </si>
  <si>
    <t xml:space="preserve">NP012/13                </t>
  </si>
  <si>
    <t xml:space="preserve">NP017/13                </t>
  </si>
  <si>
    <t xml:space="preserve">NP094/12                </t>
  </si>
  <si>
    <t xml:space="preserve">NP085/12                </t>
  </si>
  <si>
    <t xml:space="preserve">NP083/12                </t>
  </si>
  <si>
    <t xml:space="preserve">00/1078                 </t>
  </si>
  <si>
    <t xml:space="preserve">00/1093                 </t>
  </si>
  <si>
    <t xml:space="preserve">01/083                  </t>
  </si>
  <si>
    <t xml:space="preserve">00/1050                 </t>
  </si>
  <si>
    <t xml:space="preserve">NP128/13                </t>
  </si>
  <si>
    <t xml:space="preserve">NP126/13                </t>
  </si>
  <si>
    <t xml:space="preserve">NP073/13                </t>
  </si>
  <si>
    <t xml:space="preserve">01/06                   </t>
  </si>
  <si>
    <t xml:space="preserve">02/02                   </t>
  </si>
  <si>
    <t xml:space="preserve">03/13                   </t>
  </si>
  <si>
    <t xml:space="preserve">04/06                   </t>
  </si>
  <si>
    <t xml:space="preserve">05/04                   </t>
  </si>
  <si>
    <t xml:space="preserve">06/01                   </t>
  </si>
  <si>
    <t xml:space="preserve">06/03                   </t>
  </si>
  <si>
    <t xml:space="preserve">06/08                   </t>
  </si>
  <si>
    <t xml:space="preserve">06/10                   </t>
  </si>
  <si>
    <t xml:space="preserve">08/04                   </t>
  </si>
  <si>
    <t xml:space="preserve">08/34                   </t>
  </si>
  <si>
    <t xml:space="preserve">09/01                   </t>
  </si>
  <si>
    <t xml:space="preserve">09/02                   </t>
  </si>
  <si>
    <t xml:space="preserve">09/09                   </t>
  </si>
  <si>
    <t xml:space="preserve">09/12                   </t>
  </si>
  <si>
    <t xml:space="preserve">09/17                   </t>
  </si>
  <si>
    <t xml:space="preserve">09/26                   </t>
  </si>
  <si>
    <t xml:space="preserve">09/29                   </t>
  </si>
  <si>
    <t xml:space="preserve">10/09                   </t>
  </si>
  <si>
    <t xml:space="preserve">10/10                   </t>
  </si>
  <si>
    <t xml:space="preserve">10/33                   </t>
  </si>
  <si>
    <t xml:space="preserve">11/02                   </t>
  </si>
  <si>
    <t xml:space="preserve">11/16                   </t>
  </si>
  <si>
    <t xml:space="preserve">11/28                   </t>
  </si>
  <si>
    <t xml:space="preserve">12/05                   </t>
  </si>
  <si>
    <t xml:space="preserve">12/13                   </t>
  </si>
  <si>
    <t xml:space="preserve">12/16                   </t>
  </si>
  <si>
    <t>CA1</t>
  </si>
  <si>
    <t>CA2_3</t>
  </si>
  <si>
    <t>CA4</t>
  </si>
  <si>
    <t>DG_GCL</t>
  </si>
  <si>
    <t>DG_ML</t>
  </si>
  <si>
    <t>SUB</t>
  </si>
  <si>
    <t>HIP_WM</t>
  </si>
  <si>
    <t>EC</t>
  </si>
  <si>
    <t>EWM</t>
  </si>
  <si>
    <t>TC</t>
  </si>
  <si>
    <t>TWM</t>
  </si>
  <si>
    <t>FC</t>
  </si>
  <si>
    <t>FWM</t>
  </si>
  <si>
    <t>PC</t>
  </si>
  <si>
    <t>OC</t>
  </si>
  <si>
    <t>OWM</t>
  </si>
  <si>
    <t>NA</t>
  </si>
  <si>
    <t>MEAN</t>
  </si>
  <si>
    <t>SD</t>
  </si>
  <si>
    <t>MAX</t>
  </si>
  <si>
    <t>MIN</t>
  </si>
  <si>
    <t>Pathological diagnosis</t>
  </si>
  <si>
    <t>Case ID#</t>
  </si>
  <si>
    <t>FTLD-TDP A</t>
  </si>
  <si>
    <t>FTLD-TDP B</t>
  </si>
  <si>
    <t>FTLD-TDP C</t>
  </si>
  <si>
    <t>CONTROL</t>
  </si>
  <si>
    <t>Age Onset</t>
  </si>
  <si>
    <t>Age Death</t>
  </si>
  <si>
    <t>Duration</t>
  </si>
  <si>
    <t>PCWM</t>
  </si>
  <si>
    <t>Patterns of microglial cell activation in Alzheimer´s disease and Frontotemporal lobar degeneration (FTLD-TDP)</t>
  </si>
  <si>
    <t>1 - Neuropathology Unit, Neuroscience Department, Centro Hospitalar do Porto, Portugal</t>
  </si>
  <si>
    <t>2 - Life and Health Sciences Research Institute, University of Minho, Portugal</t>
  </si>
  <si>
    <t>4 - Clinical and Cognitive Neuroscience Research Group, University of Manchester, Salford Royal Foundation NHS Trust, UK</t>
  </si>
  <si>
    <t>3 - ICVS/3B’s Associate Lab, PT Government Associated Lab, Braga/Guimarães, Portugal</t>
  </si>
  <si>
    <r>
      <t>Ricardo Taipa</t>
    </r>
    <r>
      <rPr>
        <vertAlign val="superscript"/>
        <sz val="11"/>
        <color theme="1"/>
        <rFont val="Calibri"/>
        <family val="2"/>
        <scheme val="minor"/>
      </rPr>
      <t>1,2,3</t>
    </r>
    <r>
      <rPr>
        <sz val="11"/>
        <color theme="1"/>
        <rFont val="Calibri"/>
        <family val="2"/>
        <scheme val="minor"/>
      </rPr>
      <t>, Paulo Brochado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Andrew Robinson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, Inês Reis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Patricio Costa</t>
    </r>
    <r>
      <rPr>
        <vertAlign val="superscript"/>
        <sz val="11"/>
        <color theme="1"/>
        <rFont val="Calibri"/>
        <family val="2"/>
        <scheme val="minor"/>
      </rPr>
      <t>2,3</t>
    </r>
    <r>
      <rPr>
        <sz val="11"/>
        <color theme="1"/>
        <rFont val="Calibri"/>
        <family val="2"/>
        <scheme val="minor"/>
      </rPr>
      <t>, David M Mann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, Manuel Melo Pires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Nuno Sousa</t>
    </r>
    <r>
      <rPr>
        <vertAlign val="superscript"/>
        <sz val="11"/>
        <color theme="1"/>
        <rFont val="Calibri"/>
        <family val="2"/>
        <scheme val="minor"/>
      </rPr>
      <t>2,3</t>
    </r>
  </si>
  <si>
    <t>Journal of Neurodegenerative Diseases</t>
  </si>
  <si>
    <t>Supp Table 1 - Clinical/demographic characteristics and microglial scores</t>
  </si>
  <si>
    <t>Gender</t>
  </si>
  <si>
    <t>Braak stage</t>
  </si>
  <si>
    <t>PMD</t>
  </si>
  <si>
    <t>M</t>
  </si>
  <si>
    <t>V-VI</t>
  </si>
  <si>
    <t>na</t>
  </si>
  <si>
    <t>VI</t>
  </si>
  <si>
    <t>F</t>
  </si>
  <si>
    <t>&lt; 24</t>
  </si>
  <si>
    <t>0-I</t>
  </si>
  <si>
    <t>I</t>
  </si>
  <si>
    <t>IV</t>
  </si>
  <si>
    <t>IV-V</t>
  </si>
  <si>
    <t>I-II</t>
  </si>
  <si>
    <t xml:space="preserve">I </t>
  </si>
  <si>
    <t>III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</si>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</sst>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49" fontId="0" fillId="0" borderId="0" xfId="0" applyNumberFormat="1" applyFont="1" applyAlignment="1">
      <alignment horizontal="left" vertical="center"/>
    </xf>
    <xf numFmtId="0" fontId="1" fillId="0" borderId="0" xfId="0" applyFont="1"/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workbookViewId="0">
      <selection activeCell="F67" sqref="F67"/>
    </sheetView>
  </sheetViews>
  <sheetFormatPr defaultRowHeight="15" x14ac:dyDescent="0.25"/>
  <cols>
    <col min="1" max="1" width="14.7109375" style="1" customWidth="1"/>
    <col min="2" max="2" width="20.85546875" style="2" bestFit="1" customWidth="1"/>
    <col min="3" max="3" width="7.5703125" style="2" bestFit="1" customWidth="1"/>
    <col min="4" max="4" width="11" style="2" bestFit="1" customWidth="1"/>
    <col min="5" max="5" width="5.140625" style="2" bestFit="1" customWidth="1"/>
    <col min="6" max="7" width="10.85546875" style="2" bestFit="1" customWidth="1"/>
    <col min="8" max="8" width="9.5703125" style="2" bestFit="1" customWidth="1"/>
    <col min="9" max="28" width="9.140625" style="2"/>
  </cols>
  <sheetData>
    <row r="1" spans="1:28" s="6" customFormat="1" x14ac:dyDescent="0.25">
      <c r="A1" s="8" t="s">
        <v>78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6" customFormat="1" ht="17.25" x14ac:dyDescent="0.25">
      <c r="A2" s="6" t="s">
        <v>83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6" customFormat="1" x14ac:dyDescent="0.25">
      <c r="A3" s="6" t="s">
        <v>79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6" customFormat="1" x14ac:dyDescent="0.25">
      <c r="A4" s="7" t="s">
        <v>80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6" customFormat="1" x14ac:dyDescent="0.25">
      <c r="A5" s="6" t="s">
        <v>82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s="6" customFormat="1" x14ac:dyDescent="0.25">
      <c r="A6" s="6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4"/>
    </row>
    <row r="8" spans="1:28" x14ac:dyDescent="0.25">
      <c r="A8" s="9" t="s">
        <v>84</v>
      </c>
    </row>
    <row r="9" spans="1:28" x14ac:dyDescent="0.25">
      <c r="A9" s="4"/>
      <c r="L9" s="10"/>
      <c r="M9" s="10"/>
      <c r="N9" s="10"/>
    </row>
    <row r="10" spans="1:28" x14ac:dyDescent="0.25">
      <c r="A10" s="9" t="s">
        <v>85</v>
      </c>
    </row>
    <row r="11" spans="1:28" x14ac:dyDescent="0.25">
      <c r="A11" s="4"/>
    </row>
    <row r="12" spans="1:28" x14ac:dyDescent="0.25">
      <c r="A12" s="1" t="s">
        <v>69</v>
      </c>
      <c r="B12" s="2" t="s">
        <v>68</v>
      </c>
      <c r="C12" s="5" t="s">
        <v>86</v>
      </c>
      <c r="D12" s="5" t="s">
        <v>87</v>
      </c>
      <c r="E12" s="5" t="s">
        <v>88</v>
      </c>
      <c r="F12" s="2" t="s">
        <v>74</v>
      </c>
      <c r="G12" s="2" t="s">
        <v>75</v>
      </c>
      <c r="H12" s="2" t="s">
        <v>76</v>
      </c>
      <c r="I12" s="2" t="s">
        <v>47</v>
      </c>
      <c r="J12" s="2" t="s">
        <v>48</v>
      </c>
      <c r="K12" s="2" t="s">
        <v>49</v>
      </c>
      <c r="L12" s="2" t="s">
        <v>50</v>
      </c>
      <c r="M12" s="2" t="s">
        <v>51</v>
      </c>
      <c r="N12" s="2" t="s">
        <v>52</v>
      </c>
      <c r="O12" s="2" t="s">
        <v>53</v>
      </c>
      <c r="P12" s="2" t="s">
        <v>54</v>
      </c>
      <c r="Q12" s="2" t="s">
        <v>55</v>
      </c>
      <c r="R12" s="2" t="s">
        <v>56</v>
      </c>
      <c r="S12" s="2" t="s">
        <v>57</v>
      </c>
      <c r="T12" s="2" t="s">
        <v>58</v>
      </c>
      <c r="U12" s="2" t="s">
        <v>59</v>
      </c>
      <c r="V12" s="2" t="s">
        <v>60</v>
      </c>
      <c r="W12" s="2" t="s">
        <v>77</v>
      </c>
      <c r="X12" s="2" t="s">
        <v>61</v>
      </c>
      <c r="Y12" s="2" t="s">
        <v>62</v>
      </c>
    </row>
    <row r="13" spans="1:28" x14ac:dyDescent="0.25">
      <c r="A13" s="1" t="s">
        <v>21</v>
      </c>
      <c r="B13" s="2" t="s">
        <v>2</v>
      </c>
      <c r="C13" s="11" t="s">
        <v>89</v>
      </c>
      <c r="D13" s="20" t="s">
        <v>90</v>
      </c>
      <c r="E13" s="12" t="s">
        <v>91</v>
      </c>
      <c r="F13" s="2">
        <v>58</v>
      </c>
      <c r="G13" s="2">
        <v>68</v>
      </c>
      <c r="H13" s="2">
        <v>10</v>
      </c>
      <c r="I13" s="2">
        <v>2</v>
      </c>
      <c r="J13" s="2">
        <v>1</v>
      </c>
      <c r="K13" s="2">
        <v>1</v>
      </c>
      <c r="L13" s="2">
        <v>1</v>
      </c>
      <c r="M13" s="2">
        <v>1</v>
      </c>
      <c r="N13" s="2">
        <v>2</v>
      </c>
      <c r="O13" s="2">
        <v>3</v>
      </c>
      <c r="P13" s="2">
        <v>3</v>
      </c>
      <c r="Q13" s="2">
        <v>3</v>
      </c>
      <c r="R13" s="2">
        <v>3</v>
      </c>
      <c r="S13" s="2">
        <v>3</v>
      </c>
      <c r="T13" s="2">
        <v>2</v>
      </c>
      <c r="U13" s="2">
        <v>2</v>
      </c>
      <c r="V13" s="2">
        <v>0</v>
      </c>
      <c r="W13" s="2">
        <v>0</v>
      </c>
      <c r="X13" s="2">
        <v>2</v>
      </c>
      <c r="Y13" s="2">
        <v>2</v>
      </c>
    </row>
    <row r="14" spans="1:28" x14ac:dyDescent="0.25">
      <c r="A14" s="1" t="s">
        <v>22</v>
      </c>
      <c r="B14" s="2" t="s">
        <v>2</v>
      </c>
      <c r="C14" s="11" t="s">
        <v>89</v>
      </c>
      <c r="D14" s="20" t="s">
        <v>92</v>
      </c>
      <c r="E14" s="12" t="s">
        <v>91</v>
      </c>
      <c r="F14" s="2">
        <v>58</v>
      </c>
      <c r="G14" s="2">
        <v>70</v>
      </c>
      <c r="H14" s="2">
        <v>12</v>
      </c>
      <c r="I14" s="2">
        <v>2</v>
      </c>
      <c r="J14" s="2">
        <v>1</v>
      </c>
      <c r="K14" s="2">
        <v>1</v>
      </c>
      <c r="L14" s="2">
        <v>1</v>
      </c>
      <c r="M14" s="2">
        <v>1</v>
      </c>
      <c r="N14" s="2">
        <v>3</v>
      </c>
      <c r="O14" s="2">
        <v>2</v>
      </c>
      <c r="P14" s="2">
        <v>2</v>
      </c>
      <c r="Q14" s="2">
        <v>2</v>
      </c>
      <c r="R14" s="2">
        <v>2</v>
      </c>
      <c r="S14" s="2">
        <v>3</v>
      </c>
      <c r="T14" s="2">
        <v>2</v>
      </c>
      <c r="U14" s="2">
        <v>2</v>
      </c>
      <c r="V14" s="2">
        <v>1</v>
      </c>
      <c r="W14" s="2">
        <v>1</v>
      </c>
      <c r="X14" s="2">
        <v>2</v>
      </c>
      <c r="Y14" s="2">
        <v>3</v>
      </c>
    </row>
    <row r="15" spans="1:28" x14ac:dyDescent="0.25">
      <c r="A15" s="1" t="s">
        <v>23</v>
      </c>
      <c r="B15" s="2" t="s">
        <v>2</v>
      </c>
      <c r="C15" s="11" t="s">
        <v>89</v>
      </c>
      <c r="D15" s="20" t="s">
        <v>90</v>
      </c>
      <c r="E15" s="12" t="s">
        <v>91</v>
      </c>
      <c r="F15" s="2">
        <v>54</v>
      </c>
      <c r="G15" s="2">
        <v>59</v>
      </c>
      <c r="H15" s="2">
        <v>5</v>
      </c>
      <c r="I15" s="2">
        <v>1</v>
      </c>
      <c r="J15" s="2">
        <v>0</v>
      </c>
      <c r="K15" s="2">
        <v>1</v>
      </c>
      <c r="L15" s="2">
        <v>0</v>
      </c>
      <c r="M15" s="2">
        <v>0</v>
      </c>
      <c r="N15" s="2">
        <v>1</v>
      </c>
      <c r="O15" s="2">
        <v>1</v>
      </c>
      <c r="P15" s="2">
        <v>1</v>
      </c>
      <c r="Q15" s="2">
        <v>2</v>
      </c>
      <c r="R15" s="2">
        <v>1</v>
      </c>
      <c r="S15" s="2">
        <v>1</v>
      </c>
      <c r="T15" s="2">
        <v>0</v>
      </c>
      <c r="U15" s="2">
        <v>0</v>
      </c>
      <c r="V15" s="2" t="s">
        <v>63</v>
      </c>
      <c r="W15" s="2" t="s">
        <v>63</v>
      </c>
      <c r="X15" s="2">
        <v>0</v>
      </c>
      <c r="Y15" s="2">
        <v>0</v>
      </c>
    </row>
    <row r="16" spans="1:28" x14ac:dyDescent="0.25">
      <c r="A16" s="1" t="s">
        <v>25</v>
      </c>
      <c r="B16" s="2" t="s">
        <v>2</v>
      </c>
      <c r="C16" s="12" t="s">
        <v>89</v>
      </c>
      <c r="D16" s="20" t="s">
        <v>102</v>
      </c>
      <c r="E16" s="12" t="s">
        <v>91</v>
      </c>
      <c r="F16" s="2">
        <v>53</v>
      </c>
      <c r="G16" s="2">
        <v>66</v>
      </c>
      <c r="H16" s="2">
        <v>13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2</v>
      </c>
      <c r="W16" s="2">
        <v>2</v>
      </c>
      <c r="X16" s="2">
        <v>1</v>
      </c>
      <c r="Y16" s="2">
        <v>2</v>
      </c>
    </row>
    <row r="17" spans="1:25" x14ac:dyDescent="0.25">
      <c r="A17" s="1" t="s">
        <v>31</v>
      </c>
      <c r="B17" s="2" t="s">
        <v>2</v>
      </c>
      <c r="C17" s="12" t="s">
        <v>89</v>
      </c>
      <c r="D17" s="12" t="s">
        <v>92</v>
      </c>
      <c r="E17" s="12">
        <v>96</v>
      </c>
      <c r="F17" s="2">
        <v>59</v>
      </c>
      <c r="G17" s="2">
        <v>69</v>
      </c>
      <c r="H17" s="2">
        <v>10</v>
      </c>
      <c r="I17" s="2">
        <v>3</v>
      </c>
      <c r="J17" s="2">
        <v>1</v>
      </c>
      <c r="K17" s="2">
        <v>1</v>
      </c>
      <c r="L17" s="2">
        <v>1</v>
      </c>
      <c r="M17" s="2">
        <v>2</v>
      </c>
      <c r="N17" s="2">
        <v>4</v>
      </c>
      <c r="O17" s="2">
        <v>3</v>
      </c>
      <c r="P17" s="2">
        <v>2</v>
      </c>
      <c r="Q17" s="2">
        <v>3</v>
      </c>
      <c r="R17" s="2">
        <v>2</v>
      </c>
      <c r="S17" s="2">
        <v>2</v>
      </c>
      <c r="T17" s="2">
        <v>1</v>
      </c>
      <c r="U17" s="2">
        <v>2</v>
      </c>
      <c r="V17" s="2">
        <v>2</v>
      </c>
      <c r="W17" s="2">
        <v>3</v>
      </c>
      <c r="X17" s="2">
        <v>2</v>
      </c>
      <c r="Y17" s="2">
        <v>2</v>
      </c>
    </row>
    <row r="18" spans="1:25" x14ac:dyDescent="0.25">
      <c r="A18" s="1" t="s">
        <v>33</v>
      </c>
      <c r="B18" s="2" t="s">
        <v>2</v>
      </c>
      <c r="C18" s="13" t="s">
        <v>89</v>
      </c>
      <c r="D18" s="13" t="s">
        <v>92</v>
      </c>
      <c r="E18" s="13" t="s">
        <v>91</v>
      </c>
      <c r="F18" s="2">
        <v>55</v>
      </c>
      <c r="G18" s="2">
        <v>65</v>
      </c>
      <c r="H18" s="2">
        <v>10</v>
      </c>
      <c r="I18" s="2">
        <v>2</v>
      </c>
      <c r="J18" s="2">
        <v>2</v>
      </c>
      <c r="K18" s="2">
        <v>2</v>
      </c>
      <c r="L18" s="2">
        <v>1</v>
      </c>
      <c r="M18" s="2">
        <v>2</v>
      </c>
      <c r="N18" s="2">
        <v>3</v>
      </c>
      <c r="O18" s="2">
        <v>2</v>
      </c>
      <c r="P18" s="2">
        <v>3</v>
      </c>
      <c r="Q18" s="2">
        <v>3</v>
      </c>
      <c r="R18" s="2">
        <v>4</v>
      </c>
      <c r="S18" s="2">
        <v>2</v>
      </c>
      <c r="T18" s="2">
        <v>1</v>
      </c>
      <c r="U18" s="2">
        <v>1</v>
      </c>
      <c r="V18" s="2">
        <v>1</v>
      </c>
      <c r="W18" s="2">
        <v>1</v>
      </c>
      <c r="X18" s="2">
        <v>2</v>
      </c>
      <c r="Y18" s="2">
        <v>1</v>
      </c>
    </row>
    <row r="19" spans="1:25" x14ac:dyDescent="0.25">
      <c r="A19" s="1" t="s">
        <v>34</v>
      </c>
      <c r="B19" s="2" t="s">
        <v>2</v>
      </c>
      <c r="C19" s="13" t="s">
        <v>93</v>
      </c>
      <c r="D19" s="13" t="s">
        <v>92</v>
      </c>
      <c r="E19" s="13">
        <v>130</v>
      </c>
      <c r="F19" s="2">
        <v>54</v>
      </c>
      <c r="G19" s="2">
        <v>61</v>
      </c>
      <c r="H19" s="2">
        <v>7</v>
      </c>
      <c r="I19" s="2">
        <v>1</v>
      </c>
      <c r="J19" s="2">
        <v>1</v>
      </c>
      <c r="K19" s="2">
        <v>1</v>
      </c>
      <c r="L19" s="2">
        <v>1</v>
      </c>
      <c r="M19" s="2">
        <v>2</v>
      </c>
      <c r="N19" s="2">
        <v>2</v>
      </c>
      <c r="O19" s="2">
        <v>1</v>
      </c>
      <c r="P19" s="2">
        <v>2</v>
      </c>
      <c r="Q19" s="2">
        <v>2</v>
      </c>
      <c r="R19" s="2">
        <v>2</v>
      </c>
      <c r="S19" s="2">
        <v>2</v>
      </c>
      <c r="T19" s="2">
        <v>1</v>
      </c>
      <c r="U19" s="2">
        <v>1</v>
      </c>
      <c r="V19" s="2">
        <v>1</v>
      </c>
      <c r="W19" s="2">
        <v>0</v>
      </c>
      <c r="X19" s="2">
        <v>1</v>
      </c>
      <c r="Y19" s="2">
        <v>1</v>
      </c>
    </row>
    <row r="20" spans="1:25" x14ac:dyDescent="0.25">
      <c r="A20" s="1" t="s">
        <v>35</v>
      </c>
      <c r="B20" s="2" t="s">
        <v>2</v>
      </c>
      <c r="C20" s="11" t="s">
        <v>89</v>
      </c>
      <c r="D20" s="11" t="s">
        <v>90</v>
      </c>
      <c r="E20" s="11" t="s">
        <v>91</v>
      </c>
      <c r="F20" s="2">
        <v>71</v>
      </c>
      <c r="G20" s="2">
        <v>76</v>
      </c>
      <c r="H20" s="2">
        <v>5</v>
      </c>
      <c r="I20" s="2">
        <v>1</v>
      </c>
      <c r="J20" s="2">
        <v>1</v>
      </c>
      <c r="K20" s="2">
        <v>1</v>
      </c>
      <c r="L20" s="2">
        <v>0</v>
      </c>
      <c r="M20" s="2">
        <v>1</v>
      </c>
      <c r="N20" s="2">
        <v>2</v>
      </c>
      <c r="O20" s="2">
        <v>2</v>
      </c>
      <c r="P20" s="2">
        <v>2</v>
      </c>
      <c r="Q20" s="2">
        <v>3</v>
      </c>
      <c r="R20" s="2">
        <v>2</v>
      </c>
      <c r="S20" s="2">
        <v>2</v>
      </c>
      <c r="T20" s="2">
        <v>0</v>
      </c>
      <c r="U20" s="2">
        <v>1</v>
      </c>
      <c r="V20" s="2">
        <v>0</v>
      </c>
      <c r="W20" s="2">
        <v>0</v>
      </c>
      <c r="X20" s="2">
        <v>1</v>
      </c>
      <c r="Y20" s="2">
        <v>2</v>
      </c>
    </row>
    <row r="21" spans="1:25" x14ac:dyDescent="0.25">
      <c r="A21" s="1" t="s">
        <v>38</v>
      </c>
      <c r="B21" s="2" t="s">
        <v>2</v>
      </c>
      <c r="C21" s="11" t="s">
        <v>89</v>
      </c>
      <c r="D21" s="14" t="s">
        <v>90</v>
      </c>
      <c r="E21" s="14">
        <v>96</v>
      </c>
      <c r="F21" s="2">
        <v>57</v>
      </c>
      <c r="G21" s="2">
        <v>66</v>
      </c>
      <c r="H21" s="2">
        <v>9</v>
      </c>
      <c r="I21" s="2">
        <v>4</v>
      </c>
      <c r="J21" s="2">
        <v>4</v>
      </c>
      <c r="K21" s="2">
        <v>3</v>
      </c>
      <c r="L21" s="2">
        <v>1</v>
      </c>
      <c r="M21" s="2">
        <v>3</v>
      </c>
      <c r="N21" s="2">
        <v>3</v>
      </c>
      <c r="O21" s="2">
        <v>4</v>
      </c>
      <c r="P21" s="2">
        <v>4</v>
      </c>
      <c r="Q21" s="2">
        <v>3</v>
      </c>
      <c r="R21" s="2">
        <v>4</v>
      </c>
      <c r="S21" s="2">
        <v>3</v>
      </c>
      <c r="T21" s="2">
        <v>3</v>
      </c>
      <c r="U21" s="2">
        <v>3</v>
      </c>
      <c r="V21" s="2">
        <v>3</v>
      </c>
      <c r="W21" s="2">
        <v>2</v>
      </c>
      <c r="X21" s="2">
        <v>3</v>
      </c>
      <c r="Y21" s="2">
        <v>3</v>
      </c>
    </row>
    <row r="22" spans="1:25" x14ac:dyDescent="0.25">
      <c r="A22" s="1" t="s">
        <v>39</v>
      </c>
      <c r="B22" s="2" t="s">
        <v>2</v>
      </c>
      <c r="C22" s="11" t="s">
        <v>89</v>
      </c>
      <c r="D22" s="14" t="s">
        <v>92</v>
      </c>
      <c r="E22" s="11">
        <v>96</v>
      </c>
      <c r="F22" s="2">
        <v>75</v>
      </c>
      <c r="G22" s="2">
        <v>82</v>
      </c>
      <c r="H22" s="2">
        <v>7</v>
      </c>
      <c r="I22" s="2">
        <v>3</v>
      </c>
      <c r="J22" s="2">
        <v>1</v>
      </c>
      <c r="K22" s="2">
        <v>1</v>
      </c>
      <c r="L22" s="2">
        <v>1</v>
      </c>
      <c r="M22" s="2">
        <v>1</v>
      </c>
      <c r="N22" s="2">
        <v>2</v>
      </c>
      <c r="O22" s="2">
        <v>2</v>
      </c>
      <c r="P22" s="2">
        <v>3</v>
      </c>
      <c r="Q22" s="2">
        <v>2</v>
      </c>
      <c r="R22" s="2">
        <v>2</v>
      </c>
      <c r="S22" s="2">
        <v>2</v>
      </c>
      <c r="T22" s="2">
        <v>3</v>
      </c>
      <c r="U22" s="2">
        <v>2</v>
      </c>
      <c r="V22" s="2">
        <v>1</v>
      </c>
      <c r="W22" s="2">
        <v>1</v>
      </c>
      <c r="X22" s="2">
        <v>3</v>
      </c>
      <c r="Y22" s="2">
        <v>2</v>
      </c>
    </row>
    <row r="23" spans="1:25" x14ac:dyDescent="0.25">
      <c r="A23" s="1" t="s">
        <v>40</v>
      </c>
      <c r="B23" s="2" t="s">
        <v>2</v>
      </c>
      <c r="C23" s="11" t="s">
        <v>89</v>
      </c>
      <c r="D23" s="14" t="s">
        <v>90</v>
      </c>
      <c r="E23" s="14">
        <v>61.75</v>
      </c>
      <c r="F23" s="2">
        <v>52</v>
      </c>
      <c r="G23" s="2">
        <v>65</v>
      </c>
      <c r="H23" s="2">
        <v>13</v>
      </c>
      <c r="I23" s="2">
        <v>4</v>
      </c>
      <c r="J23" s="2">
        <v>3</v>
      </c>
      <c r="K23" s="2">
        <v>4</v>
      </c>
      <c r="L23" s="2">
        <v>1</v>
      </c>
      <c r="M23" s="2">
        <v>3</v>
      </c>
      <c r="N23" s="2">
        <v>4</v>
      </c>
      <c r="O23" s="2">
        <v>3</v>
      </c>
      <c r="P23" s="2">
        <v>3</v>
      </c>
      <c r="Q23" s="2">
        <v>4</v>
      </c>
      <c r="R23" s="2">
        <v>4</v>
      </c>
      <c r="S23" s="2">
        <v>3</v>
      </c>
      <c r="T23" s="2">
        <v>3</v>
      </c>
      <c r="U23" s="2">
        <v>3</v>
      </c>
      <c r="V23" s="2">
        <v>3</v>
      </c>
      <c r="W23" s="2">
        <v>3</v>
      </c>
      <c r="X23" s="2">
        <v>1</v>
      </c>
      <c r="Y23" s="2">
        <v>2</v>
      </c>
    </row>
    <row r="24" spans="1:25" x14ac:dyDescent="0.25">
      <c r="A24" s="1" t="s">
        <v>41</v>
      </c>
      <c r="B24" s="2" t="s">
        <v>2</v>
      </c>
      <c r="C24" s="11" t="s">
        <v>89</v>
      </c>
      <c r="D24" s="14" t="s">
        <v>90</v>
      </c>
      <c r="E24" s="14">
        <v>131</v>
      </c>
      <c r="F24" s="2">
        <v>63</v>
      </c>
      <c r="G24" s="2">
        <v>70</v>
      </c>
      <c r="H24" s="2">
        <v>7</v>
      </c>
      <c r="I24" s="2">
        <v>4</v>
      </c>
      <c r="J24" s="2">
        <v>2</v>
      </c>
      <c r="K24" s="2">
        <v>4</v>
      </c>
      <c r="L24" s="2">
        <v>1</v>
      </c>
      <c r="M24" s="2">
        <v>4</v>
      </c>
      <c r="N24" s="2">
        <v>4</v>
      </c>
      <c r="O24" s="2">
        <v>3</v>
      </c>
      <c r="P24" s="2">
        <v>4</v>
      </c>
      <c r="Q24" s="2">
        <v>4</v>
      </c>
      <c r="R24" s="2">
        <v>4</v>
      </c>
      <c r="S24" s="2">
        <v>3</v>
      </c>
      <c r="T24" s="2">
        <v>3</v>
      </c>
      <c r="U24" s="2">
        <v>2</v>
      </c>
      <c r="V24" s="2">
        <v>2</v>
      </c>
      <c r="W24" s="2">
        <v>1</v>
      </c>
      <c r="X24" s="2">
        <v>3</v>
      </c>
      <c r="Y24" s="2">
        <v>2</v>
      </c>
    </row>
    <row r="25" spans="1:25" x14ac:dyDescent="0.25">
      <c r="A25" s="1" t="s">
        <v>42</v>
      </c>
      <c r="B25" s="2" t="s">
        <v>2</v>
      </c>
      <c r="C25" s="11" t="s">
        <v>89</v>
      </c>
      <c r="D25" s="14" t="s">
        <v>90</v>
      </c>
      <c r="E25" s="14">
        <v>75</v>
      </c>
      <c r="F25" s="2">
        <v>55</v>
      </c>
      <c r="G25" s="2">
        <v>64</v>
      </c>
      <c r="H25" s="2">
        <v>9</v>
      </c>
      <c r="I25" s="2">
        <v>2</v>
      </c>
      <c r="J25" s="2">
        <v>1</v>
      </c>
      <c r="K25" s="2">
        <v>1</v>
      </c>
      <c r="L25" s="2">
        <v>1</v>
      </c>
      <c r="M25" s="2">
        <v>1</v>
      </c>
      <c r="N25" s="2">
        <v>3</v>
      </c>
      <c r="O25" s="2">
        <v>1</v>
      </c>
      <c r="P25" s="2">
        <v>2</v>
      </c>
      <c r="Q25" s="2">
        <v>3</v>
      </c>
      <c r="R25" s="2" t="s">
        <v>63</v>
      </c>
      <c r="S25" s="2" t="s">
        <v>63</v>
      </c>
      <c r="T25" s="2">
        <v>2</v>
      </c>
      <c r="U25" s="2">
        <v>2</v>
      </c>
      <c r="V25" s="2">
        <v>2</v>
      </c>
      <c r="W25" s="2">
        <v>2</v>
      </c>
      <c r="X25" s="2">
        <v>1</v>
      </c>
      <c r="Y25" s="2">
        <v>1</v>
      </c>
    </row>
    <row r="26" spans="1:25" x14ac:dyDescent="0.25">
      <c r="A26" s="1" t="s">
        <v>43</v>
      </c>
      <c r="B26" s="2" t="s">
        <v>2</v>
      </c>
      <c r="C26" s="11" t="s">
        <v>93</v>
      </c>
      <c r="D26" s="11" t="s">
        <v>92</v>
      </c>
      <c r="E26" s="11">
        <v>64</v>
      </c>
      <c r="F26" s="2">
        <v>64</v>
      </c>
      <c r="G26" s="2">
        <v>71</v>
      </c>
      <c r="H26" s="2">
        <v>7</v>
      </c>
      <c r="I26" s="2">
        <v>4</v>
      </c>
      <c r="J26" s="2">
        <v>3</v>
      </c>
      <c r="K26" s="2">
        <v>3</v>
      </c>
      <c r="L26" s="2">
        <v>2</v>
      </c>
      <c r="M26" s="2">
        <v>2</v>
      </c>
      <c r="N26" s="2">
        <v>3</v>
      </c>
      <c r="O26" s="2">
        <v>4</v>
      </c>
      <c r="P26" s="2">
        <v>3</v>
      </c>
      <c r="Q26" s="2">
        <v>3</v>
      </c>
      <c r="R26" s="2">
        <v>4</v>
      </c>
      <c r="S26" s="2">
        <v>4</v>
      </c>
      <c r="T26" s="2">
        <v>3</v>
      </c>
      <c r="U26" s="2">
        <v>3</v>
      </c>
      <c r="V26" s="2">
        <v>3</v>
      </c>
      <c r="W26" s="2">
        <v>3</v>
      </c>
      <c r="X26" s="2">
        <v>2</v>
      </c>
      <c r="Y26" s="2">
        <v>2</v>
      </c>
    </row>
    <row r="27" spans="1:25" x14ac:dyDescent="0.25">
      <c r="A27" s="1" t="s">
        <v>44</v>
      </c>
      <c r="B27" s="2" t="s">
        <v>2</v>
      </c>
      <c r="C27" s="11" t="s">
        <v>89</v>
      </c>
      <c r="D27" s="11" t="s">
        <v>92</v>
      </c>
      <c r="E27" s="11">
        <v>107</v>
      </c>
      <c r="F27" s="2">
        <v>64</v>
      </c>
      <c r="G27" s="2">
        <v>73</v>
      </c>
      <c r="H27" s="2">
        <v>9</v>
      </c>
      <c r="I27" s="2">
        <v>3</v>
      </c>
      <c r="J27" s="2" t="s">
        <v>63</v>
      </c>
      <c r="K27" s="2">
        <v>3</v>
      </c>
      <c r="L27" s="2">
        <v>2</v>
      </c>
      <c r="M27" s="2">
        <v>2</v>
      </c>
      <c r="N27" s="2">
        <v>4</v>
      </c>
      <c r="O27" s="2">
        <v>3</v>
      </c>
      <c r="P27" s="2">
        <v>3</v>
      </c>
      <c r="Q27" s="2">
        <v>3</v>
      </c>
      <c r="R27" s="2">
        <v>3</v>
      </c>
      <c r="S27" s="2">
        <v>3</v>
      </c>
      <c r="T27" s="2">
        <v>2</v>
      </c>
      <c r="U27" s="2">
        <v>3</v>
      </c>
      <c r="V27" s="2">
        <v>3</v>
      </c>
      <c r="W27" s="2">
        <v>3</v>
      </c>
      <c r="X27" s="2">
        <v>2</v>
      </c>
      <c r="Y27" s="2">
        <v>2</v>
      </c>
    </row>
    <row r="29" spans="1:25" x14ac:dyDescent="0.25">
      <c r="D29" s="2" t="s">
        <v>64</v>
      </c>
      <c r="F29" s="3">
        <f t="shared" ref="F29:Y29" si="0">AVERAGE(F13:F27)</f>
        <v>59.466666666666669</v>
      </c>
      <c r="G29" s="3">
        <f t="shared" si="0"/>
        <v>68.333333333333329</v>
      </c>
      <c r="H29" s="3">
        <f t="shared" si="0"/>
        <v>8.8666666666666671</v>
      </c>
      <c r="I29" s="3">
        <f t="shared" si="0"/>
        <v>2.4</v>
      </c>
      <c r="J29" s="3">
        <f t="shared" si="0"/>
        <v>1.5</v>
      </c>
      <c r="K29" s="3">
        <f t="shared" si="0"/>
        <v>1.8</v>
      </c>
      <c r="L29" s="3">
        <f t="shared" si="0"/>
        <v>0.93333333333333335</v>
      </c>
      <c r="M29" s="3">
        <f t="shared" si="0"/>
        <v>1.6666666666666667</v>
      </c>
      <c r="N29" s="3">
        <f t="shared" si="0"/>
        <v>2.7333333333333334</v>
      </c>
      <c r="O29" s="3">
        <f t="shared" si="0"/>
        <v>2.3333333333333335</v>
      </c>
      <c r="P29" s="3">
        <f t="shared" si="0"/>
        <v>2.5333333333333332</v>
      </c>
      <c r="Q29" s="3">
        <f t="shared" si="0"/>
        <v>2.7333333333333334</v>
      </c>
      <c r="R29" s="3">
        <f t="shared" si="0"/>
        <v>2.7142857142857144</v>
      </c>
      <c r="S29" s="3">
        <f t="shared" si="0"/>
        <v>2.4285714285714284</v>
      </c>
      <c r="T29" s="3">
        <f t="shared" si="0"/>
        <v>1.8</v>
      </c>
      <c r="U29" s="3">
        <f t="shared" si="0"/>
        <v>1.8666666666666667</v>
      </c>
      <c r="V29" s="3">
        <f t="shared" si="0"/>
        <v>1.7142857142857142</v>
      </c>
      <c r="W29" s="3">
        <f t="shared" si="0"/>
        <v>1.5714285714285714</v>
      </c>
      <c r="X29" s="3">
        <f t="shared" si="0"/>
        <v>1.7333333333333334</v>
      </c>
      <c r="Y29" s="3">
        <f t="shared" si="0"/>
        <v>1.8</v>
      </c>
    </row>
    <row r="30" spans="1:25" x14ac:dyDescent="0.25">
      <c r="D30" s="2" t="s">
        <v>65</v>
      </c>
      <c r="F30" s="3">
        <f t="shared" ref="F30:Y30" si="1">STDEV(F13:F27)</f>
        <v>6.7386589028918484</v>
      </c>
      <c r="G30" s="3">
        <f t="shared" si="1"/>
        <v>5.8145957563293953</v>
      </c>
      <c r="H30" s="3">
        <f t="shared" si="1"/>
        <v>2.5597618936887376</v>
      </c>
      <c r="I30" s="3">
        <f t="shared" si="1"/>
        <v>1.2983506020002014</v>
      </c>
      <c r="J30" s="3">
        <f t="shared" si="1"/>
        <v>1.1602387022306428</v>
      </c>
      <c r="K30" s="3">
        <f t="shared" si="1"/>
        <v>1.2649110640673518</v>
      </c>
      <c r="L30" s="3">
        <f t="shared" si="1"/>
        <v>0.59361683970466372</v>
      </c>
      <c r="M30" s="3">
        <f t="shared" si="1"/>
        <v>1.1126972805283737</v>
      </c>
      <c r="N30" s="3">
        <f t="shared" si="1"/>
        <v>1.0327955589886446</v>
      </c>
      <c r="O30" s="3">
        <f t="shared" si="1"/>
        <v>1.046536236944567</v>
      </c>
      <c r="P30" s="3">
        <f t="shared" si="1"/>
        <v>0.91547541643412689</v>
      </c>
      <c r="Q30" s="3">
        <f t="shared" si="1"/>
        <v>0.79880863671798041</v>
      </c>
      <c r="R30" s="3">
        <f t="shared" si="1"/>
        <v>1.1387288073563859</v>
      </c>
      <c r="S30" s="3">
        <f t="shared" si="1"/>
        <v>0.85163062725264027</v>
      </c>
      <c r="T30" s="3">
        <f t="shared" si="1"/>
        <v>1.082325538564332</v>
      </c>
      <c r="U30" s="3">
        <f t="shared" si="1"/>
        <v>0.91547541643412689</v>
      </c>
      <c r="V30" s="3">
        <f t="shared" si="1"/>
        <v>1.0690449676496974</v>
      </c>
      <c r="W30" s="3">
        <f t="shared" si="1"/>
        <v>1.1578684470436789</v>
      </c>
      <c r="X30" s="3">
        <f t="shared" si="1"/>
        <v>0.88371510168853673</v>
      </c>
      <c r="Y30" s="3">
        <f t="shared" si="1"/>
        <v>0.77459666924148329</v>
      </c>
    </row>
    <row r="31" spans="1:25" x14ac:dyDescent="0.25">
      <c r="D31" s="2" t="s">
        <v>66</v>
      </c>
      <c r="F31" s="2">
        <f t="shared" ref="F31:Y31" si="2">MAX(F13:F27)</f>
        <v>75</v>
      </c>
      <c r="G31" s="2">
        <f t="shared" si="2"/>
        <v>82</v>
      </c>
      <c r="H31" s="2">
        <f t="shared" si="2"/>
        <v>13</v>
      </c>
      <c r="I31" s="2">
        <f t="shared" si="2"/>
        <v>4</v>
      </c>
      <c r="J31" s="2">
        <f t="shared" si="2"/>
        <v>4</v>
      </c>
      <c r="K31" s="2">
        <f t="shared" si="2"/>
        <v>4</v>
      </c>
      <c r="L31" s="2">
        <f t="shared" si="2"/>
        <v>2</v>
      </c>
      <c r="M31" s="2">
        <f t="shared" si="2"/>
        <v>4</v>
      </c>
      <c r="N31" s="2">
        <f t="shared" si="2"/>
        <v>4</v>
      </c>
      <c r="O31" s="2">
        <f t="shared" si="2"/>
        <v>4</v>
      </c>
      <c r="P31" s="2">
        <f t="shared" si="2"/>
        <v>4</v>
      </c>
      <c r="Q31" s="2">
        <f t="shared" si="2"/>
        <v>4</v>
      </c>
      <c r="R31" s="2">
        <f t="shared" si="2"/>
        <v>4</v>
      </c>
      <c r="S31" s="2">
        <f t="shared" si="2"/>
        <v>4</v>
      </c>
      <c r="T31" s="2">
        <f t="shared" si="2"/>
        <v>3</v>
      </c>
      <c r="U31" s="2">
        <f t="shared" si="2"/>
        <v>3</v>
      </c>
      <c r="V31" s="2">
        <f t="shared" si="2"/>
        <v>3</v>
      </c>
      <c r="W31" s="2">
        <f t="shared" si="2"/>
        <v>3</v>
      </c>
      <c r="X31" s="2">
        <f t="shared" si="2"/>
        <v>3</v>
      </c>
      <c r="Y31" s="2">
        <f t="shared" si="2"/>
        <v>3</v>
      </c>
    </row>
    <row r="32" spans="1:25" x14ac:dyDescent="0.25">
      <c r="D32" s="2" t="s">
        <v>67</v>
      </c>
      <c r="F32" s="2">
        <f t="shared" ref="F32:Y32" si="3">MIN(F13:F27)</f>
        <v>52</v>
      </c>
      <c r="G32" s="2">
        <f t="shared" si="3"/>
        <v>59</v>
      </c>
      <c r="H32" s="2">
        <f t="shared" si="3"/>
        <v>5</v>
      </c>
      <c r="I32" s="2">
        <f t="shared" si="3"/>
        <v>0</v>
      </c>
      <c r="J32" s="2">
        <f t="shared" si="3"/>
        <v>0</v>
      </c>
      <c r="K32" s="2">
        <f t="shared" si="3"/>
        <v>0</v>
      </c>
      <c r="L32" s="2">
        <f t="shared" si="3"/>
        <v>0</v>
      </c>
      <c r="M32" s="2">
        <f t="shared" si="3"/>
        <v>0</v>
      </c>
      <c r="N32" s="2">
        <f t="shared" si="3"/>
        <v>1</v>
      </c>
      <c r="O32" s="2">
        <f t="shared" si="3"/>
        <v>1</v>
      </c>
      <c r="P32" s="2">
        <f t="shared" si="3"/>
        <v>1</v>
      </c>
      <c r="Q32" s="2">
        <f t="shared" si="3"/>
        <v>1</v>
      </c>
      <c r="R32" s="2">
        <f t="shared" si="3"/>
        <v>1</v>
      </c>
      <c r="S32" s="2">
        <f t="shared" si="3"/>
        <v>1</v>
      </c>
      <c r="T32" s="2">
        <f t="shared" si="3"/>
        <v>0</v>
      </c>
      <c r="U32" s="2">
        <f t="shared" si="3"/>
        <v>0</v>
      </c>
      <c r="V32" s="2">
        <f t="shared" si="3"/>
        <v>0</v>
      </c>
      <c r="W32" s="2">
        <f t="shared" si="3"/>
        <v>0</v>
      </c>
      <c r="X32" s="2">
        <f t="shared" si="3"/>
        <v>0</v>
      </c>
      <c r="Y32" s="2">
        <f t="shared" si="3"/>
        <v>0</v>
      </c>
    </row>
    <row r="34" spans="1:25" x14ac:dyDescent="0.25">
      <c r="A34" s="1" t="s">
        <v>0</v>
      </c>
      <c r="B34" s="2" t="s">
        <v>70</v>
      </c>
      <c r="C34" s="2" t="s">
        <v>89</v>
      </c>
      <c r="D34" s="2" t="s">
        <v>91</v>
      </c>
      <c r="E34" s="2" t="s">
        <v>91</v>
      </c>
      <c r="F34" s="2">
        <v>49</v>
      </c>
      <c r="G34" s="2">
        <v>58</v>
      </c>
      <c r="H34" s="2">
        <v>9</v>
      </c>
      <c r="I34" s="2">
        <v>2</v>
      </c>
      <c r="J34" s="2">
        <v>1</v>
      </c>
      <c r="K34" s="2">
        <v>1</v>
      </c>
      <c r="L34" s="2">
        <v>0</v>
      </c>
      <c r="M34" s="2">
        <v>0</v>
      </c>
      <c r="N34" s="2">
        <v>2</v>
      </c>
      <c r="O34" s="2">
        <v>2</v>
      </c>
      <c r="P34" s="2">
        <v>1</v>
      </c>
      <c r="Q34" s="2" t="s">
        <v>63</v>
      </c>
      <c r="R34" s="2">
        <v>2</v>
      </c>
      <c r="S34" s="2">
        <v>3</v>
      </c>
      <c r="T34" s="2">
        <v>2</v>
      </c>
      <c r="U34" s="2">
        <v>3</v>
      </c>
      <c r="V34" s="2">
        <v>0</v>
      </c>
      <c r="W34" s="2">
        <v>0</v>
      </c>
      <c r="X34" s="2">
        <v>0</v>
      </c>
      <c r="Y34" s="2">
        <v>0</v>
      </c>
    </row>
    <row r="35" spans="1:25" x14ac:dyDescent="0.25">
      <c r="A35" s="1" t="s">
        <v>1</v>
      </c>
      <c r="B35" s="2" t="s">
        <v>70</v>
      </c>
      <c r="C35" s="2" t="s">
        <v>89</v>
      </c>
      <c r="D35" s="2" t="s">
        <v>91</v>
      </c>
      <c r="E35" s="2" t="s">
        <v>91</v>
      </c>
      <c r="F35" s="2">
        <v>60</v>
      </c>
      <c r="G35" s="2">
        <v>68</v>
      </c>
      <c r="H35" s="2">
        <v>8</v>
      </c>
      <c r="I35" s="2">
        <v>2</v>
      </c>
      <c r="J35" s="2" t="s">
        <v>63</v>
      </c>
      <c r="K35" s="2">
        <v>1</v>
      </c>
      <c r="L35" s="2">
        <v>0</v>
      </c>
      <c r="M35" s="2">
        <v>1</v>
      </c>
      <c r="N35" s="2">
        <v>2</v>
      </c>
      <c r="O35" s="2">
        <v>3</v>
      </c>
      <c r="P35" s="2" t="s">
        <v>63</v>
      </c>
      <c r="Q35" s="2" t="s">
        <v>63</v>
      </c>
      <c r="R35" s="2">
        <v>1</v>
      </c>
      <c r="S35" s="2" t="s">
        <v>63</v>
      </c>
      <c r="T35" s="2">
        <v>2</v>
      </c>
      <c r="U35" s="2">
        <v>1</v>
      </c>
      <c r="V35" s="2">
        <v>0</v>
      </c>
      <c r="W35" s="2">
        <v>0</v>
      </c>
      <c r="X35" s="2">
        <v>0</v>
      </c>
      <c r="Y35" s="2">
        <v>0</v>
      </c>
    </row>
    <row r="36" spans="1:25" x14ac:dyDescent="0.25">
      <c r="A36" s="1" t="s">
        <v>20</v>
      </c>
      <c r="B36" s="2" t="s">
        <v>70</v>
      </c>
      <c r="C36" s="2" t="s">
        <v>89</v>
      </c>
      <c r="D36" s="2" t="s">
        <v>91</v>
      </c>
      <c r="E36" s="2" t="s">
        <v>91</v>
      </c>
      <c r="F36" s="2">
        <v>59</v>
      </c>
      <c r="G36" s="2">
        <v>64</v>
      </c>
      <c r="H36" s="2">
        <v>5</v>
      </c>
      <c r="I36" s="2">
        <v>2</v>
      </c>
      <c r="J36" s="2">
        <v>2</v>
      </c>
      <c r="K36" s="2">
        <v>2</v>
      </c>
      <c r="L36" s="2">
        <v>2</v>
      </c>
      <c r="M36" s="2">
        <v>1</v>
      </c>
      <c r="N36" s="2">
        <v>3</v>
      </c>
      <c r="O36" s="2">
        <v>3</v>
      </c>
      <c r="P36" s="2">
        <v>1</v>
      </c>
      <c r="Q36" s="2">
        <v>2</v>
      </c>
      <c r="R36" s="2">
        <v>1</v>
      </c>
      <c r="S36" s="2">
        <v>2</v>
      </c>
      <c r="T36" s="2">
        <v>1</v>
      </c>
      <c r="U36" s="2">
        <v>2</v>
      </c>
      <c r="V36" s="2">
        <v>1</v>
      </c>
      <c r="W36" s="2">
        <v>0</v>
      </c>
      <c r="X36" s="2">
        <v>0</v>
      </c>
      <c r="Y36" s="2">
        <v>0</v>
      </c>
    </row>
    <row r="37" spans="1:25" x14ac:dyDescent="0.25">
      <c r="A37" s="1" t="s">
        <v>24</v>
      </c>
      <c r="B37" s="2" t="s">
        <v>70</v>
      </c>
      <c r="C37" s="2" t="s">
        <v>89</v>
      </c>
      <c r="D37" s="2" t="s">
        <v>91</v>
      </c>
      <c r="E37" s="2" t="s">
        <v>91</v>
      </c>
      <c r="F37" s="2">
        <v>69</v>
      </c>
      <c r="G37" s="2">
        <v>75</v>
      </c>
      <c r="H37" s="2">
        <v>6</v>
      </c>
      <c r="I37" s="2">
        <v>1</v>
      </c>
      <c r="J37" s="2">
        <v>1</v>
      </c>
      <c r="K37" s="2">
        <v>0</v>
      </c>
      <c r="L37" s="2">
        <v>0</v>
      </c>
      <c r="M37" s="2">
        <v>0</v>
      </c>
      <c r="N37" s="2" t="s">
        <v>63</v>
      </c>
      <c r="O37" s="2">
        <v>2</v>
      </c>
      <c r="P37" s="2">
        <v>1</v>
      </c>
      <c r="Q37" s="2">
        <v>2</v>
      </c>
      <c r="R37" s="2">
        <v>1</v>
      </c>
      <c r="S37" s="2">
        <v>2</v>
      </c>
      <c r="T37" s="2">
        <v>1</v>
      </c>
      <c r="U37" s="2">
        <v>2</v>
      </c>
      <c r="V37" s="2">
        <v>1</v>
      </c>
      <c r="W37" s="2">
        <v>1</v>
      </c>
      <c r="X37" s="2">
        <v>1</v>
      </c>
      <c r="Y37" s="2">
        <v>0</v>
      </c>
    </row>
    <row r="38" spans="1:25" x14ac:dyDescent="0.25">
      <c r="A38" s="1" t="s">
        <v>28</v>
      </c>
      <c r="B38" s="2" t="s">
        <v>70</v>
      </c>
      <c r="C38" s="2" t="s">
        <v>89</v>
      </c>
      <c r="D38" s="2" t="s">
        <v>91</v>
      </c>
      <c r="E38" s="2" t="s">
        <v>91</v>
      </c>
      <c r="F38" s="2">
        <v>54</v>
      </c>
      <c r="G38" s="2">
        <v>66</v>
      </c>
      <c r="H38" s="2">
        <v>12</v>
      </c>
      <c r="I38" s="2">
        <v>1</v>
      </c>
      <c r="J38" s="2">
        <v>0</v>
      </c>
      <c r="K38" s="2">
        <v>0</v>
      </c>
      <c r="L38" s="2">
        <v>0</v>
      </c>
      <c r="M38" s="2">
        <v>0</v>
      </c>
      <c r="N38" s="2">
        <v>2</v>
      </c>
      <c r="O38" s="2">
        <v>2</v>
      </c>
      <c r="P38" s="2">
        <v>0</v>
      </c>
      <c r="Q38" s="2">
        <v>1</v>
      </c>
      <c r="R38" s="2">
        <v>0</v>
      </c>
      <c r="S38" s="2">
        <v>1</v>
      </c>
      <c r="T38" s="2">
        <v>2</v>
      </c>
      <c r="U38" s="2">
        <v>3</v>
      </c>
      <c r="V38" s="2">
        <v>0</v>
      </c>
      <c r="W38" s="2">
        <v>0</v>
      </c>
      <c r="X38" s="2">
        <v>0</v>
      </c>
      <c r="Y38" s="2">
        <v>0</v>
      </c>
    </row>
    <row r="39" spans="1:25" x14ac:dyDescent="0.25">
      <c r="A39" s="1" t="s">
        <v>30</v>
      </c>
      <c r="B39" s="2" t="s">
        <v>70</v>
      </c>
      <c r="C39" s="2" t="s">
        <v>89</v>
      </c>
      <c r="D39" s="2" t="s">
        <v>91</v>
      </c>
      <c r="E39" s="2" t="s">
        <v>91</v>
      </c>
      <c r="F39" s="2">
        <v>64</v>
      </c>
      <c r="G39" s="2">
        <v>72</v>
      </c>
      <c r="H39" s="2">
        <v>8</v>
      </c>
      <c r="I39" s="2">
        <v>2</v>
      </c>
      <c r="J39" s="2">
        <v>2</v>
      </c>
      <c r="K39" s="2">
        <v>1</v>
      </c>
      <c r="L39" s="2">
        <v>1</v>
      </c>
      <c r="M39" s="2">
        <v>0</v>
      </c>
      <c r="N39" s="2">
        <v>3</v>
      </c>
      <c r="O39" s="2">
        <v>2</v>
      </c>
      <c r="P39" s="2">
        <v>2</v>
      </c>
      <c r="Q39" s="2">
        <v>2</v>
      </c>
      <c r="R39" s="2">
        <v>2</v>
      </c>
      <c r="S39" s="2">
        <v>2</v>
      </c>
      <c r="T39" s="2">
        <v>2</v>
      </c>
      <c r="U39" s="2">
        <v>3</v>
      </c>
      <c r="V39" s="2">
        <v>1</v>
      </c>
      <c r="W39" s="2">
        <v>2</v>
      </c>
      <c r="X39" s="2">
        <v>1</v>
      </c>
      <c r="Y39" s="2">
        <v>2</v>
      </c>
    </row>
    <row r="40" spans="1:25" x14ac:dyDescent="0.25">
      <c r="A40" s="1" t="s">
        <v>32</v>
      </c>
      <c r="B40" s="2" t="s">
        <v>70</v>
      </c>
      <c r="C40" s="2" t="s">
        <v>93</v>
      </c>
      <c r="D40" s="2" t="s">
        <v>91</v>
      </c>
      <c r="E40" s="2">
        <v>45.5</v>
      </c>
      <c r="F40" s="2">
        <v>66</v>
      </c>
      <c r="G40" s="2">
        <v>72</v>
      </c>
      <c r="H40" s="2">
        <v>6</v>
      </c>
      <c r="I40" s="2">
        <v>1</v>
      </c>
      <c r="J40" s="2">
        <v>1</v>
      </c>
      <c r="K40" s="2">
        <v>1</v>
      </c>
      <c r="L40" s="2">
        <v>0</v>
      </c>
      <c r="M40" s="2">
        <v>1</v>
      </c>
      <c r="N40" s="2">
        <v>2</v>
      </c>
      <c r="O40" s="2">
        <v>2</v>
      </c>
      <c r="P40" s="2">
        <v>2</v>
      </c>
      <c r="Q40" s="2">
        <v>3</v>
      </c>
      <c r="R40" s="2" t="s">
        <v>63</v>
      </c>
      <c r="S40" s="2" t="s">
        <v>63</v>
      </c>
      <c r="T40" s="2">
        <v>1</v>
      </c>
      <c r="U40" s="2">
        <v>2</v>
      </c>
      <c r="V40" s="2">
        <v>1</v>
      </c>
      <c r="W40" s="2">
        <v>1</v>
      </c>
      <c r="X40" s="2">
        <v>0</v>
      </c>
      <c r="Y40" s="2">
        <v>1</v>
      </c>
    </row>
    <row r="41" spans="1:25" x14ac:dyDescent="0.25">
      <c r="A41" s="1" t="s">
        <v>37</v>
      </c>
      <c r="B41" s="2" t="s">
        <v>70</v>
      </c>
      <c r="C41" s="2" t="s">
        <v>89</v>
      </c>
      <c r="D41" s="2" t="s">
        <v>91</v>
      </c>
      <c r="E41" s="2">
        <v>96</v>
      </c>
      <c r="F41" s="2">
        <v>78</v>
      </c>
      <c r="G41" s="2">
        <v>82</v>
      </c>
      <c r="H41" s="2">
        <v>4</v>
      </c>
      <c r="I41" s="2">
        <v>2</v>
      </c>
      <c r="J41" s="2">
        <v>1</v>
      </c>
      <c r="K41" s="2">
        <v>2</v>
      </c>
      <c r="L41" s="2">
        <v>1</v>
      </c>
      <c r="M41" s="2">
        <v>1</v>
      </c>
      <c r="N41" s="2">
        <v>3</v>
      </c>
      <c r="O41" s="2">
        <v>2</v>
      </c>
      <c r="P41" s="2">
        <v>2</v>
      </c>
      <c r="Q41" s="2">
        <v>2</v>
      </c>
      <c r="R41" s="2">
        <v>2</v>
      </c>
      <c r="S41" s="2">
        <v>2</v>
      </c>
      <c r="T41" s="2">
        <v>2</v>
      </c>
      <c r="U41" s="2">
        <v>3</v>
      </c>
      <c r="V41" s="2">
        <v>1</v>
      </c>
      <c r="W41" s="2">
        <v>2</v>
      </c>
      <c r="X41" s="2">
        <v>2</v>
      </c>
      <c r="Y41" s="2">
        <v>2</v>
      </c>
    </row>
    <row r="42" spans="1:25" x14ac:dyDescent="0.25">
      <c r="A42" s="1" t="s">
        <v>45</v>
      </c>
      <c r="B42" s="2" t="s">
        <v>70</v>
      </c>
      <c r="C42" s="2" t="s">
        <v>89</v>
      </c>
      <c r="D42" s="2" t="s">
        <v>91</v>
      </c>
      <c r="E42" s="2">
        <v>94.5</v>
      </c>
      <c r="F42" s="2">
        <v>63</v>
      </c>
      <c r="G42" s="2">
        <v>65</v>
      </c>
      <c r="H42" s="2">
        <v>2</v>
      </c>
      <c r="I42" s="2">
        <v>4</v>
      </c>
      <c r="J42" s="2">
        <v>2</v>
      </c>
      <c r="K42" s="2">
        <v>3</v>
      </c>
      <c r="L42" s="2">
        <v>2</v>
      </c>
      <c r="M42" s="2">
        <v>2</v>
      </c>
      <c r="N42" s="2">
        <v>4</v>
      </c>
      <c r="O42" s="2">
        <v>4</v>
      </c>
      <c r="P42" s="2">
        <v>4</v>
      </c>
      <c r="Q42" s="2">
        <v>3</v>
      </c>
      <c r="R42" s="2">
        <v>3</v>
      </c>
      <c r="S42" s="2">
        <v>4</v>
      </c>
      <c r="T42" s="2">
        <v>4</v>
      </c>
      <c r="U42" s="2">
        <v>4</v>
      </c>
      <c r="V42" s="2">
        <v>2</v>
      </c>
      <c r="W42" s="2">
        <v>2</v>
      </c>
      <c r="X42" s="2">
        <v>3</v>
      </c>
      <c r="Y42" s="2">
        <v>2</v>
      </c>
    </row>
    <row r="43" spans="1:25" x14ac:dyDescent="0.25">
      <c r="A43" s="1" t="s">
        <v>3</v>
      </c>
      <c r="B43" s="2" t="s">
        <v>70</v>
      </c>
      <c r="C43" s="2" t="s">
        <v>89</v>
      </c>
      <c r="D43" s="2" t="s">
        <v>91</v>
      </c>
      <c r="E43" s="2">
        <v>81</v>
      </c>
      <c r="F43" s="2">
        <v>54</v>
      </c>
      <c r="G43" s="2">
        <v>65</v>
      </c>
      <c r="H43" s="2">
        <v>11</v>
      </c>
      <c r="I43" s="2">
        <v>1</v>
      </c>
      <c r="J43" s="2">
        <v>2</v>
      </c>
      <c r="K43" s="2">
        <v>2</v>
      </c>
      <c r="L43" s="2">
        <v>1</v>
      </c>
      <c r="M43" s="2">
        <v>1</v>
      </c>
      <c r="N43" s="2">
        <v>3</v>
      </c>
      <c r="O43" s="2">
        <v>3</v>
      </c>
      <c r="P43" s="2">
        <v>3</v>
      </c>
      <c r="Q43" s="2">
        <v>4</v>
      </c>
      <c r="R43" s="2">
        <v>2</v>
      </c>
      <c r="S43" s="2">
        <v>3</v>
      </c>
      <c r="T43" s="2">
        <v>2</v>
      </c>
      <c r="U43" s="2">
        <v>3</v>
      </c>
      <c r="V43" s="2">
        <v>2</v>
      </c>
      <c r="W43" s="2">
        <v>3</v>
      </c>
      <c r="X43" s="2">
        <v>2</v>
      </c>
      <c r="Y43" s="2">
        <v>2</v>
      </c>
    </row>
    <row r="44" spans="1:25" x14ac:dyDescent="0.25">
      <c r="A44" s="1" t="s">
        <v>4</v>
      </c>
      <c r="B44" s="2" t="s">
        <v>71</v>
      </c>
      <c r="C44" s="2" t="s">
        <v>89</v>
      </c>
      <c r="D44" s="2" t="s">
        <v>95</v>
      </c>
      <c r="E44" s="15" t="s">
        <v>91</v>
      </c>
      <c r="F44" s="2">
        <v>60</v>
      </c>
      <c r="G44" s="2">
        <v>63</v>
      </c>
      <c r="H44" s="2">
        <v>3</v>
      </c>
      <c r="I44" s="2">
        <v>2</v>
      </c>
      <c r="J44" s="2">
        <v>2</v>
      </c>
      <c r="K44" s="2">
        <v>2</v>
      </c>
      <c r="L44" s="2">
        <v>2</v>
      </c>
      <c r="M44" s="2">
        <v>1</v>
      </c>
      <c r="N44" s="2">
        <v>2</v>
      </c>
      <c r="O44" s="2">
        <v>3</v>
      </c>
      <c r="P44" s="2">
        <v>3</v>
      </c>
      <c r="Q44" s="2">
        <v>4</v>
      </c>
      <c r="R44" s="2">
        <v>2</v>
      </c>
      <c r="S44" s="2">
        <v>3</v>
      </c>
      <c r="T44" s="2">
        <v>2</v>
      </c>
      <c r="U44" s="2">
        <v>3</v>
      </c>
      <c r="V44" s="2">
        <v>3</v>
      </c>
      <c r="W44" s="2">
        <v>3</v>
      </c>
      <c r="X44" s="2">
        <v>1</v>
      </c>
      <c r="Y44" s="2">
        <v>2</v>
      </c>
    </row>
    <row r="45" spans="1:25" x14ac:dyDescent="0.25">
      <c r="A45" s="1" t="s">
        <v>5</v>
      </c>
      <c r="B45" s="2" t="s">
        <v>70</v>
      </c>
      <c r="C45" s="2" t="s">
        <v>89</v>
      </c>
      <c r="D45" s="2">
        <v>0</v>
      </c>
      <c r="E45" s="15" t="s">
        <v>94</v>
      </c>
      <c r="F45" s="2">
        <v>54</v>
      </c>
      <c r="G45" s="2">
        <v>61</v>
      </c>
      <c r="H45" s="2">
        <v>7</v>
      </c>
      <c r="I45" s="2">
        <v>2</v>
      </c>
      <c r="J45" s="2">
        <v>1</v>
      </c>
      <c r="K45" s="2">
        <v>1</v>
      </c>
      <c r="L45" s="2">
        <v>1</v>
      </c>
      <c r="M45" s="2">
        <v>1</v>
      </c>
      <c r="N45" s="2">
        <v>2</v>
      </c>
      <c r="O45" s="2">
        <v>4</v>
      </c>
      <c r="P45" s="2">
        <v>3</v>
      </c>
      <c r="Q45" s="2">
        <v>4</v>
      </c>
      <c r="R45" s="2">
        <v>2</v>
      </c>
      <c r="S45" s="2">
        <v>3</v>
      </c>
      <c r="T45" s="2">
        <v>3</v>
      </c>
      <c r="U45" s="2">
        <v>4</v>
      </c>
      <c r="V45" s="2">
        <v>3</v>
      </c>
      <c r="W45" s="2">
        <v>4</v>
      </c>
      <c r="X45" s="2">
        <v>3</v>
      </c>
      <c r="Y45" s="2">
        <v>4</v>
      </c>
    </row>
    <row r="46" spans="1:25" x14ac:dyDescent="0.25">
      <c r="A46" s="1" t="s">
        <v>6</v>
      </c>
      <c r="B46" s="2" t="s">
        <v>72</v>
      </c>
      <c r="C46" s="2" t="s">
        <v>93</v>
      </c>
      <c r="D46" s="2" t="s">
        <v>96</v>
      </c>
      <c r="E46" s="11">
        <v>6</v>
      </c>
      <c r="F46" s="2">
        <v>65</v>
      </c>
      <c r="G46" s="2">
        <v>78</v>
      </c>
      <c r="H46" s="2">
        <v>13</v>
      </c>
      <c r="I46" s="2">
        <v>2</v>
      </c>
      <c r="J46" s="2">
        <v>2</v>
      </c>
      <c r="K46" s="2">
        <v>2</v>
      </c>
      <c r="L46" s="2">
        <v>2</v>
      </c>
      <c r="M46" s="2">
        <v>1</v>
      </c>
      <c r="N46" s="2">
        <v>3</v>
      </c>
      <c r="O46" s="2">
        <v>3</v>
      </c>
      <c r="P46" s="2">
        <v>2</v>
      </c>
      <c r="Q46" s="2">
        <v>3</v>
      </c>
      <c r="R46" s="2">
        <v>2</v>
      </c>
      <c r="S46" s="2">
        <v>3</v>
      </c>
      <c r="T46" s="2">
        <v>4</v>
      </c>
      <c r="U46" s="2">
        <v>3</v>
      </c>
      <c r="V46" s="2">
        <v>3</v>
      </c>
      <c r="W46" s="2">
        <v>3</v>
      </c>
      <c r="X46" s="2">
        <v>2</v>
      </c>
      <c r="Y46" s="2">
        <v>3</v>
      </c>
    </row>
    <row r="48" spans="1:25" x14ac:dyDescent="0.25">
      <c r="D48" s="2" t="s">
        <v>64</v>
      </c>
      <c r="F48" s="3">
        <f>AVERAGE(F34:F46)</f>
        <v>61.153846153846153</v>
      </c>
      <c r="G48" s="3">
        <f>AVERAGE(G34:G46)</f>
        <v>68.384615384615387</v>
      </c>
      <c r="H48" s="3">
        <f>AVERAGE(H34:H46)</f>
        <v>7.2307692307692308</v>
      </c>
      <c r="I48" s="3">
        <f>AVERAGE(I34:I46)</f>
        <v>1.8461538461538463</v>
      </c>
      <c r="J48" s="3">
        <f t="shared" ref="J48:Y48" si="4">AVERAGE(J34:J46)</f>
        <v>1.4166666666666667</v>
      </c>
      <c r="K48" s="3">
        <f t="shared" si="4"/>
        <v>1.3846153846153846</v>
      </c>
      <c r="L48" s="3">
        <f t="shared" si="4"/>
        <v>0.92307692307692313</v>
      </c>
      <c r="M48" s="3">
        <f t="shared" si="4"/>
        <v>0.76923076923076927</v>
      </c>
      <c r="N48" s="3">
        <f t="shared" si="4"/>
        <v>2.5833333333333335</v>
      </c>
      <c r="O48" s="3">
        <f t="shared" si="4"/>
        <v>2.6923076923076925</v>
      </c>
      <c r="P48" s="3">
        <f t="shared" si="4"/>
        <v>2</v>
      </c>
      <c r="Q48" s="3">
        <f t="shared" si="4"/>
        <v>2.7272727272727271</v>
      </c>
      <c r="R48" s="3">
        <f t="shared" si="4"/>
        <v>1.6666666666666667</v>
      </c>
      <c r="S48" s="3">
        <f t="shared" si="4"/>
        <v>2.5454545454545454</v>
      </c>
      <c r="T48" s="3">
        <f t="shared" si="4"/>
        <v>2.1538461538461537</v>
      </c>
      <c r="U48" s="3">
        <f t="shared" si="4"/>
        <v>2.7692307692307692</v>
      </c>
      <c r="V48" s="3">
        <f t="shared" si="4"/>
        <v>1.3846153846153846</v>
      </c>
      <c r="W48" s="3">
        <f t="shared" si="4"/>
        <v>1.6153846153846154</v>
      </c>
      <c r="X48" s="3">
        <f t="shared" si="4"/>
        <v>1.1538461538461537</v>
      </c>
      <c r="Y48" s="3">
        <f t="shared" si="4"/>
        <v>1.3846153846153846</v>
      </c>
    </row>
    <row r="49" spans="1:25" x14ac:dyDescent="0.25">
      <c r="D49" s="2" t="s">
        <v>65</v>
      </c>
      <c r="F49" s="3">
        <f>STDEV(F34:F46)</f>
        <v>7.6577428555041864</v>
      </c>
      <c r="G49" s="3">
        <f>STDEV(G34:G46)</f>
        <v>6.9945033364118805</v>
      </c>
      <c r="H49" s="3">
        <f>STDEV(H34:H46)</f>
        <v>3.394943449549789</v>
      </c>
      <c r="I49" s="3">
        <f>STDEV(I34:I46)</f>
        <v>0.80064076902543568</v>
      </c>
      <c r="J49" s="3">
        <f t="shared" ref="J49:Y49" si="5">STDEV(J34:J46)</f>
        <v>0.66855792342152154</v>
      </c>
      <c r="K49" s="3">
        <f t="shared" si="5"/>
        <v>0.86971849262290402</v>
      </c>
      <c r="L49" s="3">
        <f t="shared" si="5"/>
        <v>0.8623164985025763</v>
      </c>
      <c r="M49" s="3">
        <f t="shared" si="5"/>
        <v>0.59914468951527811</v>
      </c>
      <c r="N49" s="3">
        <f t="shared" si="5"/>
        <v>0.66855792342152176</v>
      </c>
      <c r="O49" s="3">
        <f t="shared" si="5"/>
        <v>0.75106761619881102</v>
      </c>
      <c r="P49" s="3">
        <f t="shared" si="5"/>
        <v>1.1281521496355325</v>
      </c>
      <c r="Q49" s="3">
        <f t="shared" si="5"/>
        <v>1.0090499582190262</v>
      </c>
      <c r="R49" s="3">
        <f t="shared" si="5"/>
        <v>0.77849894416152288</v>
      </c>
      <c r="S49" s="3">
        <f t="shared" si="5"/>
        <v>0.82019953226472486</v>
      </c>
      <c r="T49" s="3">
        <f t="shared" si="5"/>
        <v>0.98709623358564913</v>
      </c>
      <c r="U49" s="3">
        <f t="shared" si="5"/>
        <v>0.83205029433784361</v>
      </c>
      <c r="V49" s="3">
        <f t="shared" si="5"/>
        <v>1.1208970766356099</v>
      </c>
      <c r="W49" s="3">
        <f t="shared" si="5"/>
        <v>1.386750490563073</v>
      </c>
      <c r="X49" s="3">
        <f t="shared" si="5"/>
        <v>1.1435437497937313</v>
      </c>
      <c r="Y49" s="3">
        <f t="shared" si="5"/>
        <v>1.3252962900462131</v>
      </c>
    </row>
    <row r="50" spans="1:25" x14ac:dyDescent="0.25">
      <c r="D50" s="2" t="s">
        <v>66</v>
      </c>
      <c r="F50" s="3">
        <f>MAX(F34:F46)</f>
        <v>78</v>
      </c>
      <c r="G50" s="3">
        <f>MAX(G34:G46)</f>
        <v>82</v>
      </c>
      <c r="H50" s="3">
        <f>MAX(H34:H46)</f>
        <v>13</v>
      </c>
      <c r="I50" s="3">
        <f>MAX(I34:I46)</f>
        <v>4</v>
      </c>
      <c r="J50" s="3">
        <f t="shared" ref="J50:Y50" si="6">MAX(J34:J46)</f>
        <v>2</v>
      </c>
      <c r="K50" s="3">
        <f t="shared" si="6"/>
        <v>3</v>
      </c>
      <c r="L50" s="3">
        <f t="shared" si="6"/>
        <v>2</v>
      </c>
      <c r="M50" s="3">
        <f t="shared" si="6"/>
        <v>2</v>
      </c>
      <c r="N50" s="3">
        <f t="shared" si="6"/>
        <v>4</v>
      </c>
      <c r="O50" s="3">
        <f t="shared" si="6"/>
        <v>4</v>
      </c>
      <c r="P50" s="3">
        <f t="shared" si="6"/>
        <v>4</v>
      </c>
      <c r="Q50" s="3">
        <f t="shared" si="6"/>
        <v>4</v>
      </c>
      <c r="R50" s="3">
        <f t="shared" si="6"/>
        <v>3</v>
      </c>
      <c r="S50" s="3">
        <f t="shared" si="6"/>
        <v>4</v>
      </c>
      <c r="T50" s="3">
        <f t="shared" si="6"/>
        <v>4</v>
      </c>
      <c r="U50" s="3">
        <f t="shared" si="6"/>
        <v>4</v>
      </c>
      <c r="V50" s="3">
        <f t="shared" si="6"/>
        <v>3</v>
      </c>
      <c r="W50" s="3">
        <f t="shared" si="6"/>
        <v>4</v>
      </c>
      <c r="X50" s="3">
        <f t="shared" si="6"/>
        <v>3</v>
      </c>
      <c r="Y50" s="3">
        <f t="shared" si="6"/>
        <v>4</v>
      </c>
    </row>
    <row r="51" spans="1:25" x14ac:dyDescent="0.25">
      <c r="D51" s="2" t="s">
        <v>67</v>
      </c>
      <c r="F51" s="3">
        <f>MIN(F34:F46)</f>
        <v>49</v>
      </c>
      <c r="G51" s="3">
        <f>MIN(G34:G46)</f>
        <v>58</v>
      </c>
      <c r="H51" s="3">
        <f>MIN(H34:H46)</f>
        <v>2</v>
      </c>
      <c r="I51" s="3">
        <f>MIN(I34:I46)</f>
        <v>1</v>
      </c>
      <c r="J51" s="3">
        <f t="shared" ref="J51:Y51" si="7">MIN(J34:J46)</f>
        <v>0</v>
      </c>
      <c r="K51" s="3">
        <f t="shared" si="7"/>
        <v>0</v>
      </c>
      <c r="L51" s="3">
        <f t="shared" si="7"/>
        <v>0</v>
      </c>
      <c r="M51" s="3">
        <f t="shared" si="7"/>
        <v>0</v>
      </c>
      <c r="N51" s="3">
        <f t="shared" si="7"/>
        <v>2</v>
      </c>
      <c r="O51" s="3">
        <f t="shared" si="7"/>
        <v>2</v>
      </c>
      <c r="P51" s="3">
        <f t="shared" si="7"/>
        <v>0</v>
      </c>
      <c r="Q51" s="3">
        <f t="shared" si="7"/>
        <v>1</v>
      </c>
      <c r="R51" s="3">
        <f t="shared" si="7"/>
        <v>0</v>
      </c>
      <c r="S51" s="3">
        <f t="shared" si="7"/>
        <v>1</v>
      </c>
      <c r="T51" s="3">
        <f t="shared" si="7"/>
        <v>1</v>
      </c>
      <c r="U51" s="3">
        <f t="shared" si="7"/>
        <v>1</v>
      </c>
      <c r="V51" s="3">
        <f t="shared" si="7"/>
        <v>0</v>
      </c>
      <c r="W51" s="3">
        <f t="shared" si="7"/>
        <v>0</v>
      </c>
      <c r="X51" s="3">
        <f t="shared" si="7"/>
        <v>0</v>
      </c>
      <c r="Y51" s="3">
        <f t="shared" si="7"/>
        <v>0</v>
      </c>
    </row>
    <row r="52" spans="1:25" x14ac:dyDescent="0.25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25">
      <c r="A53" s="1" t="s">
        <v>26</v>
      </c>
      <c r="B53" s="2" t="s">
        <v>73</v>
      </c>
      <c r="C53" s="13" t="s">
        <v>93</v>
      </c>
      <c r="D53" s="11" t="s">
        <v>97</v>
      </c>
      <c r="E53" s="11" t="s">
        <v>91</v>
      </c>
      <c r="G53" s="2">
        <v>81</v>
      </c>
      <c r="I53" s="2">
        <v>2</v>
      </c>
      <c r="J53" s="2">
        <v>2</v>
      </c>
      <c r="K53" s="2">
        <v>1</v>
      </c>
      <c r="L53" s="2">
        <v>1</v>
      </c>
      <c r="M53" s="2">
        <v>1</v>
      </c>
      <c r="N53" s="2">
        <v>2</v>
      </c>
      <c r="O53" s="2">
        <v>2</v>
      </c>
      <c r="P53" s="2">
        <v>2</v>
      </c>
      <c r="Q53" s="2">
        <v>2</v>
      </c>
      <c r="R53" s="2">
        <v>3</v>
      </c>
      <c r="S53" s="2">
        <v>3</v>
      </c>
      <c r="T53" s="2">
        <v>2</v>
      </c>
      <c r="U53" s="2">
        <v>3</v>
      </c>
      <c r="V53" s="2">
        <v>1</v>
      </c>
      <c r="W53" s="2">
        <v>1</v>
      </c>
      <c r="X53" s="2">
        <v>2</v>
      </c>
      <c r="Y53" s="2">
        <v>2</v>
      </c>
    </row>
    <row r="54" spans="1:25" x14ac:dyDescent="0.25">
      <c r="A54" s="1" t="s">
        <v>27</v>
      </c>
      <c r="B54" s="2" t="s">
        <v>73</v>
      </c>
      <c r="C54" s="16" t="s">
        <v>93</v>
      </c>
      <c r="D54" s="14" t="s">
        <v>98</v>
      </c>
      <c r="E54" s="14" t="s">
        <v>91</v>
      </c>
      <c r="G54" s="2">
        <v>79</v>
      </c>
      <c r="I54" s="2">
        <v>1</v>
      </c>
      <c r="J54" s="2">
        <v>1</v>
      </c>
      <c r="K54" s="2">
        <v>2</v>
      </c>
      <c r="L54" s="2">
        <v>1</v>
      </c>
      <c r="M54" s="2">
        <v>1</v>
      </c>
      <c r="N54" s="2">
        <v>2</v>
      </c>
      <c r="O54" s="2">
        <v>1</v>
      </c>
      <c r="P54" s="2">
        <v>2</v>
      </c>
      <c r="Q54" s="2">
        <v>2</v>
      </c>
      <c r="R54" s="2">
        <v>2</v>
      </c>
      <c r="S54" s="2">
        <v>2</v>
      </c>
      <c r="T54" s="2">
        <v>0</v>
      </c>
      <c r="U54" s="2">
        <v>1</v>
      </c>
      <c r="V54" s="2">
        <v>1</v>
      </c>
      <c r="W54" s="2">
        <v>1</v>
      </c>
      <c r="X54" s="2">
        <v>1</v>
      </c>
      <c r="Y54" s="2">
        <v>2</v>
      </c>
    </row>
    <row r="55" spans="1:25" x14ac:dyDescent="0.25">
      <c r="A55" s="1" t="s">
        <v>29</v>
      </c>
      <c r="B55" s="2" t="s">
        <v>73</v>
      </c>
      <c r="C55" s="16" t="s">
        <v>93</v>
      </c>
      <c r="D55" s="14" t="s">
        <v>99</v>
      </c>
      <c r="E55" s="11">
        <v>72</v>
      </c>
      <c r="G55" s="2">
        <v>75</v>
      </c>
      <c r="I55" s="2">
        <v>2</v>
      </c>
      <c r="J55" s="2">
        <v>1</v>
      </c>
      <c r="K55" s="2">
        <v>1</v>
      </c>
      <c r="L55" s="2">
        <v>0</v>
      </c>
      <c r="M55" s="2">
        <v>1</v>
      </c>
      <c r="N55" s="2">
        <v>2</v>
      </c>
      <c r="O55" s="2">
        <v>2</v>
      </c>
      <c r="P55" s="2">
        <v>2</v>
      </c>
      <c r="Q55" s="2">
        <v>3</v>
      </c>
      <c r="R55" s="2">
        <v>1</v>
      </c>
      <c r="S55" s="2">
        <v>2</v>
      </c>
      <c r="T55" s="2">
        <v>1</v>
      </c>
      <c r="U55" s="2">
        <v>2</v>
      </c>
      <c r="V55" s="2">
        <v>1</v>
      </c>
      <c r="W55" s="2">
        <v>1</v>
      </c>
      <c r="X55" s="2">
        <v>1</v>
      </c>
      <c r="Y55" s="2">
        <v>1</v>
      </c>
    </row>
    <row r="56" spans="1:25" x14ac:dyDescent="0.25">
      <c r="A56" s="1" t="s">
        <v>36</v>
      </c>
      <c r="B56" s="2" t="s">
        <v>73</v>
      </c>
      <c r="C56" s="13" t="s">
        <v>89</v>
      </c>
      <c r="D56" s="11" t="s">
        <v>99</v>
      </c>
      <c r="E56" s="11">
        <v>12</v>
      </c>
      <c r="G56" s="2">
        <v>85</v>
      </c>
      <c r="I56" s="2">
        <v>1</v>
      </c>
      <c r="J56" s="2" t="s">
        <v>63</v>
      </c>
      <c r="K56" s="2">
        <v>1</v>
      </c>
      <c r="L56" s="2">
        <v>1</v>
      </c>
      <c r="M56" s="2">
        <v>0</v>
      </c>
      <c r="N56" s="2">
        <v>2</v>
      </c>
      <c r="O56" s="2">
        <v>2</v>
      </c>
      <c r="P56" s="2">
        <v>2</v>
      </c>
      <c r="Q56" s="2">
        <v>2</v>
      </c>
      <c r="R56" s="2">
        <v>1</v>
      </c>
      <c r="S56" s="2">
        <v>2</v>
      </c>
      <c r="T56" s="2">
        <v>0</v>
      </c>
      <c r="U56" s="2">
        <v>1</v>
      </c>
      <c r="V56" s="2">
        <v>0</v>
      </c>
      <c r="W56" s="2">
        <v>2</v>
      </c>
      <c r="X56" s="2">
        <v>1</v>
      </c>
      <c r="Y56" s="2">
        <v>2</v>
      </c>
    </row>
    <row r="57" spans="1:25" x14ac:dyDescent="0.25">
      <c r="A57" s="1" t="s">
        <v>46</v>
      </c>
      <c r="B57" s="2" t="s">
        <v>73</v>
      </c>
      <c r="C57" s="13" t="s">
        <v>93</v>
      </c>
      <c r="D57" s="11">
        <v>0</v>
      </c>
      <c r="E57" s="11">
        <v>92.5</v>
      </c>
      <c r="G57" s="2">
        <v>53</v>
      </c>
      <c r="I57" s="2">
        <v>2</v>
      </c>
      <c r="J57" s="2">
        <v>1</v>
      </c>
      <c r="K57" s="2">
        <v>1</v>
      </c>
      <c r="L57" s="2">
        <v>1</v>
      </c>
      <c r="M57" s="2">
        <v>1</v>
      </c>
      <c r="N57" s="2">
        <v>2</v>
      </c>
      <c r="O57" s="2">
        <v>1</v>
      </c>
      <c r="P57" s="2">
        <v>2</v>
      </c>
      <c r="Q57" s="2">
        <v>2</v>
      </c>
      <c r="R57" s="2">
        <v>2</v>
      </c>
      <c r="S57" s="2">
        <v>2</v>
      </c>
      <c r="T57" s="2">
        <v>1</v>
      </c>
      <c r="U57" s="2">
        <v>2</v>
      </c>
      <c r="V57" s="2">
        <v>2</v>
      </c>
      <c r="W57" s="2">
        <v>2</v>
      </c>
      <c r="X57" s="2">
        <v>1</v>
      </c>
      <c r="Y57" s="2">
        <v>2</v>
      </c>
    </row>
    <row r="58" spans="1:25" x14ac:dyDescent="0.25">
      <c r="A58" s="1" t="s">
        <v>7</v>
      </c>
      <c r="B58" s="2" t="s">
        <v>73</v>
      </c>
      <c r="C58" s="17" t="s">
        <v>89</v>
      </c>
      <c r="D58" s="13" t="s">
        <v>99</v>
      </c>
      <c r="E58" s="17">
        <v>48</v>
      </c>
      <c r="G58" s="2">
        <v>69</v>
      </c>
      <c r="I58" s="2">
        <v>2</v>
      </c>
      <c r="J58" s="2">
        <v>2</v>
      </c>
      <c r="K58" s="2">
        <v>2</v>
      </c>
      <c r="L58" s="2">
        <v>1</v>
      </c>
      <c r="M58" s="2">
        <v>2</v>
      </c>
      <c r="N58" s="2">
        <v>2</v>
      </c>
      <c r="O58" s="2">
        <v>2</v>
      </c>
      <c r="P58" s="2">
        <v>2</v>
      </c>
      <c r="Q58" s="2">
        <v>2</v>
      </c>
      <c r="R58" s="2">
        <v>1</v>
      </c>
      <c r="S58" s="2">
        <v>2</v>
      </c>
      <c r="T58" s="2">
        <v>1</v>
      </c>
      <c r="U58" s="2">
        <v>1</v>
      </c>
      <c r="V58" s="2">
        <v>1</v>
      </c>
      <c r="W58" s="2">
        <v>2</v>
      </c>
      <c r="X58" s="2">
        <v>1</v>
      </c>
      <c r="Y58" s="2">
        <v>2</v>
      </c>
    </row>
    <row r="59" spans="1:25" x14ac:dyDescent="0.25">
      <c r="A59" s="1" t="s">
        <v>8</v>
      </c>
      <c r="B59" s="2" t="s">
        <v>73</v>
      </c>
      <c r="C59" s="17" t="s">
        <v>93</v>
      </c>
      <c r="D59" s="13" t="s">
        <v>99</v>
      </c>
      <c r="E59" s="17">
        <v>48</v>
      </c>
      <c r="G59" s="2">
        <v>60</v>
      </c>
      <c r="I59" s="2">
        <v>2</v>
      </c>
      <c r="J59" s="2">
        <v>1</v>
      </c>
      <c r="K59" s="2">
        <v>2</v>
      </c>
      <c r="L59" s="2">
        <v>1</v>
      </c>
      <c r="M59" s="2">
        <v>1</v>
      </c>
      <c r="N59" s="2">
        <v>2</v>
      </c>
      <c r="O59" s="2">
        <v>2</v>
      </c>
      <c r="P59" s="2">
        <v>1</v>
      </c>
      <c r="Q59" s="2">
        <v>2</v>
      </c>
      <c r="R59" s="2">
        <v>2</v>
      </c>
      <c r="S59" s="2">
        <v>2</v>
      </c>
      <c r="T59" s="2">
        <v>1</v>
      </c>
      <c r="U59" s="2">
        <v>2</v>
      </c>
      <c r="V59" s="2">
        <v>2</v>
      </c>
      <c r="W59" s="2">
        <v>2</v>
      </c>
      <c r="X59" s="2">
        <v>2</v>
      </c>
      <c r="Y59" s="2">
        <v>2</v>
      </c>
    </row>
    <row r="60" spans="1:25" x14ac:dyDescent="0.25">
      <c r="A60" s="1" t="s">
        <v>9</v>
      </c>
      <c r="B60" s="2" t="s">
        <v>73</v>
      </c>
      <c r="C60" s="17" t="s">
        <v>93</v>
      </c>
      <c r="D60" s="13" t="s">
        <v>99</v>
      </c>
      <c r="E60" s="17">
        <v>48</v>
      </c>
      <c r="G60" s="2">
        <v>69</v>
      </c>
      <c r="I60" s="2">
        <v>1</v>
      </c>
      <c r="J60" s="2">
        <v>2</v>
      </c>
      <c r="K60" s="2">
        <v>2</v>
      </c>
      <c r="L60" s="2">
        <v>1</v>
      </c>
      <c r="M60" s="2">
        <v>1</v>
      </c>
      <c r="N60" s="2">
        <v>2</v>
      </c>
      <c r="O60" s="2">
        <v>3</v>
      </c>
      <c r="P60" s="2">
        <v>2</v>
      </c>
      <c r="Q60" s="2">
        <v>3</v>
      </c>
      <c r="R60" s="2">
        <v>1</v>
      </c>
      <c r="S60" s="2">
        <v>3</v>
      </c>
      <c r="T60" s="2">
        <v>1</v>
      </c>
      <c r="U60" s="2">
        <v>2</v>
      </c>
      <c r="V60" s="2">
        <v>1</v>
      </c>
      <c r="W60" s="2">
        <v>2</v>
      </c>
      <c r="X60" s="2">
        <v>1</v>
      </c>
      <c r="Y60" s="2">
        <v>3</v>
      </c>
    </row>
    <row r="61" spans="1:25" x14ac:dyDescent="0.25">
      <c r="A61" s="1" t="s">
        <v>10</v>
      </c>
      <c r="B61" s="2" t="s">
        <v>73</v>
      </c>
      <c r="C61" s="17" t="s">
        <v>89</v>
      </c>
      <c r="D61" s="14" t="s">
        <v>96</v>
      </c>
      <c r="E61" s="17">
        <v>24</v>
      </c>
      <c r="G61" s="2">
        <v>63</v>
      </c>
      <c r="I61" s="2">
        <v>2</v>
      </c>
      <c r="J61" s="2">
        <v>2</v>
      </c>
      <c r="K61" s="2">
        <v>2</v>
      </c>
      <c r="L61" s="2">
        <v>1</v>
      </c>
      <c r="M61" s="2">
        <v>2</v>
      </c>
      <c r="N61" s="2">
        <v>2</v>
      </c>
      <c r="O61" s="2">
        <v>2</v>
      </c>
      <c r="P61" s="2">
        <v>1</v>
      </c>
      <c r="Q61" s="2">
        <v>2</v>
      </c>
      <c r="R61" s="2">
        <v>1</v>
      </c>
      <c r="S61" s="2">
        <v>2</v>
      </c>
      <c r="T61" s="2">
        <v>1</v>
      </c>
      <c r="U61" s="2">
        <v>2</v>
      </c>
      <c r="V61" s="2">
        <v>1</v>
      </c>
      <c r="W61" s="2">
        <v>2</v>
      </c>
      <c r="X61" s="2">
        <v>2</v>
      </c>
      <c r="Y61" s="2">
        <v>3</v>
      </c>
    </row>
    <row r="62" spans="1:25" x14ac:dyDescent="0.25">
      <c r="A62" s="1" t="s">
        <v>11</v>
      </c>
      <c r="B62" s="2" t="s">
        <v>73</v>
      </c>
      <c r="C62" s="17" t="s">
        <v>93</v>
      </c>
      <c r="D62" s="14" t="s">
        <v>100</v>
      </c>
      <c r="E62" s="17">
        <v>51</v>
      </c>
      <c r="G62" s="2">
        <v>71</v>
      </c>
      <c r="I62" s="2">
        <v>1</v>
      </c>
      <c r="J62" s="2">
        <v>1</v>
      </c>
      <c r="K62" s="2">
        <v>1</v>
      </c>
      <c r="L62" s="2">
        <v>1</v>
      </c>
      <c r="M62" s="2">
        <v>2</v>
      </c>
      <c r="N62" s="2">
        <v>2</v>
      </c>
      <c r="O62" s="2">
        <v>2</v>
      </c>
      <c r="P62" s="2">
        <v>1</v>
      </c>
      <c r="Q62" s="2">
        <v>2</v>
      </c>
      <c r="R62" s="2">
        <v>2</v>
      </c>
      <c r="S62" s="2">
        <v>2</v>
      </c>
      <c r="T62" s="2">
        <v>1</v>
      </c>
      <c r="U62" s="2">
        <v>2</v>
      </c>
      <c r="V62" s="2">
        <v>2</v>
      </c>
      <c r="W62" s="2">
        <v>2</v>
      </c>
      <c r="X62" s="2">
        <v>2</v>
      </c>
      <c r="Y62" s="2">
        <v>3</v>
      </c>
    </row>
    <row r="63" spans="1:25" x14ac:dyDescent="0.25">
      <c r="A63" s="1" t="s">
        <v>12</v>
      </c>
      <c r="B63" s="2" t="s">
        <v>73</v>
      </c>
      <c r="C63" s="17" t="s">
        <v>93</v>
      </c>
      <c r="D63" s="13">
        <v>0</v>
      </c>
      <c r="E63" s="17">
        <v>60</v>
      </c>
      <c r="G63" s="2">
        <v>62</v>
      </c>
      <c r="I63" s="2">
        <v>1</v>
      </c>
      <c r="J63" s="2">
        <v>2</v>
      </c>
      <c r="K63" s="2">
        <v>2</v>
      </c>
      <c r="L63" s="2">
        <v>1</v>
      </c>
      <c r="M63" s="2">
        <v>2</v>
      </c>
      <c r="N63" s="2">
        <v>2</v>
      </c>
      <c r="O63" s="2">
        <v>2</v>
      </c>
      <c r="P63" s="2">
        <v>2</v>
      </c>
      <c r="Q63" s="2">
        <v>2</v>
      </c>
      <c r="R63" s="2">
        <v>2</v>
      </c>
      <c r="S63" s="2">
        <v>2</v>
      </c>
      <c r="T63" s="2">
        <v>2</v>
      </c>
      <c r="U63" s="2">
        <v>3</v>
      </c>
      <c r="V63" s="2">
        <v>2</v>
      </c>
      <c r="W63" s="2">
        <v>2</v>
      </c>
      <c r="X63" s="2">
        <v>2</v>
      </c>
      <c r="Y63" s="2">
        <v>2</v>
      </c>
    </row>
    <row r="64" spans="1:25" x14ac:dyDescent="0.25">
      <c r="A64" s="1" t="s">
        <v>13</v>
      </c>
      <c r="B64" s="2" t="s">
        <v>73</v>
      </c>
      <c r="C64" s="18" t="s">
        <v>89</v>
      </c>
      <c r="D64" s="19" t="s">
        <v>101</v>
      </c>
      <c r="E64" s="18">
        <v>23</v>
      </c>
      <c r="G64" s="2">
        <v>77</v>
      </c>
      <c r="I64" s="2">
        <v>1</v>
      </c>
      <c r="J64" s="2">
        <v>1</v>
      </c>
      <c r="K64" s="2">
        <v>2</v>
      </c>
      <c r="L64" s="2">
        <v>1</v>
      </c>
      <c r="M64" s="2">
        <v>2</v>
      </c>
      <c r="N64" s="2">
        <v>2</v>
      </c>
      <c r="O64" s="2">
        <v>2</v>
      </c>
      <c r="P64" s="2">
        <v>2</v>
      </c>
      <c r="Q64" s="2">
        <v>3</v>
      </c>
      <c r="R64" s="2">
        <v>2</v>
      </c>
      <c r="S64" s="2">
        <v>2</v>
      </c>
      <c r="T64" s="2">
        <v>2</v>
      </c>
      <c r="U64" s="2">
        <v>2</v>
      </c>
      <c r="V64" s="2">
        <v>2</v>
      </c>
      <c r="W64" s="2">
        <v>3</v>
      </c>
      <c r="X64" s="2">
        <v>2</v>
      </c>
      <c r="Y64" s="2">
        <v>2</v>
      </c>
    </row>
    <row r="65" spans="1:25" x14ac:dyDescent="0.25">
      <c r="A65" s="1" t="s">
        <v>14</v>
      </c>
      <c r="B65" s="2" t="s">
        <v>73</v>
      </c>
      <c r="C65" s="18" t="s">
        <v>93</v>
      </c>
      <c r="D65" s="19" t="s">
        <v>95</v>
      </c>
      <c r="E65" s="18">
        <v>21</v>
      </c>
      <c r="G65" s="2">
        <v>80</v>
      </c>
      <c r="I65" s="2">
        <v>1</v>
      </c>
      <c r="J65" s="2">
        <v>1</v>
      </c>
      <c r="K65" s="2">
        <v>2</v>
      </c>
      <c r="L65" s="2">
        <v>0</v>
      </c>
      <c r="M65" s="2">
        <v>2</v>
      </c>
      <c r="N65" s="2">
        <v>1</v>
      </c>
      <c r="O65" s="2">
        <v>2</v>
      </c>
      <c r="P65" s="2">
        <v>2</v>
      </c>
      <c r="Q65" s="2">
        <v>2</v>
      </c>
      <c r="R65" s="2">
        <v>1</v>
      </c>
      <c r="S65" s="2">
        <v>2</v>
      </c>
      <c r="T65" s="2">
        <v>2</v>
      </c>
      <c r="U65" s="2">
        <v>2</v>
      </c>
      <c r="V65" s="2">
        <v>2</v>
      </c>
      <c r="W65" s="2">
        <v>2</v>
      </c>
      <c r="X65" s="2">
        <v>2</v>
      </c>
      <c r="Y65" s="2">
        <v>2</v>
      </c>
    </row>
    <row r="66" spans="1:25" x14ac:dyDescent="0.25">
      <c r="A66" s="1" t="s">
        <v>15</v>
      </c>
      <c r="B66" s="2" t="s">
        <v>73</v>
      </c>
      <c r="C66" s="18" t="s">
        <v>93</v>
      </c>
      <c r="D66" s="19" t="s">
        <v>99</v>
      </c>
      <c r="E66" s="18">
        <v>29</v>
      </c>
      <c r="G66" s="2">
        <v>79</v>
      </c>
      <c r="I66" s="2">
        <v>1</v>
      </c>
      <c r="J66" s="2">
        <v>1</v>
      </c>
      <c r="K66" s="2">
        <v>2</v>
      </c>
      <c r="L66" s="2">
        <v>1</v>
      </c>
      <c r="M66" s="2">
        <v>1</v>
      </c>
      <c r="N66" s="2">
        <v>2</v>
      </c>
      <c r="O66" s="2">
        <v>2</v>
      </c>
      <c r="P66" s="2">
        <v>1</v>
      </c>
      <c r="Q66" s="2">
        <v>2</v>
      </c>
      <c r="R66" s="2">
        <v>1</v>
      </c>
      <c r="S66" s="2">
        <v>2</v>
      </c>
      <c r="T66" s="2">
        <v>2</v>
      </c>
      <c r="U66" s="2">
        <v>2</v>
      </c>
      <c r="V66" s="2">
        <v>2</v>
      </c>
      <c r="W66" s="2">
        <v>2</v>
      </c>
      <c r="X66" s="2">
        <v>1</v>
      </c>
      <c r="Y66" s="2">
        <v>2</v>
      </c>
    </row>
    <row r="67" spans="1:25" x14ac:dyDescent="0.25">
      <c r="A67" s="1" t="s">
        <v>16</v>
      </c>
      <c r="B67" s="2" t="s">
        <v>73</v>
      </c>
      <c r="C67" s="18" t="s">
        <v>93</v>
      </c>
      <c r="D67" s="19">
        <v>0</v>
      </c>
      <c r="E67" s="18">
        <v>48</v>
      </c>
      <c r="G67" s="2">
        <v>81</v>
      </c>
      <c r="I67" s="2">
        <v>1</v>
      </c>
      <c r="J67" s="2">
        <v>1</v>
      </c>
      <c r="K67" s="2">
        <v>1</v>
      </c>
      <c r="L67" s="2">
        <v>0</v>
      </c>
      <c r="M67" s="2">
        <v>1</v>
      </c>
      <c r="N67" s="2">
        <v>1</v>
      </c>
      <c r="O67" s="2">
        <v>1</v>
      </c>
      <c r="P67" s="2">
        <v>1</v>
      </c>
      <c r="Q67" s="2">
        <v>2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2</v>
      </c>
      <c r="Y67" s="2">
        <v>2</v>
      </c>
    </row>
    <row r="68" spans="1:25" x14ac:dyDescent="0.25">
      <c r="A68" s="1" t="s">
        <v>17</v>
      </c>
      <c r="B68" s="2" t="s">
        <v>73</v>
      </c>
      <c r="C68" s="17" t="s">
        <v>89</v>
      </c>
      <c r="D68" s="13">
        <v>0</v>
      </c>
      <c r="E68" s="17">
        <v>48</v>
      </c>
      <c r="G68" s="2">
        <v>68</v>
      </c>
      <c r="I68" s="2">
        <v>2</v>
      </c>
      <c r="J68" s="2">
        <v>2</v>
      </c>
      <c r="K68" s="2">
        <v>2</v>
      </c>
      <c r="L68" s="2">
        <v>1</v>
      </c>
      <c r="M68" s="2">
        <v>2</v>
      </c>
      <c r="N68" s="2">
        <v>2</v>
      </c>
      <c r="O68" s="2">
        <v>2</v>
      </c>
      <c r="P68" s="2">
        <v>3</v>
      </c>
      <c r="Q68" s="2">
        <v>2</v>
      </c>
      <c r="R68" s="2">
        <v>2</v>
      </c>
      <c r="S68" s="2">
        <v>2</v>
      </c>
      <c r="T68" s="2">
        <v>2</v>
      </c>
      <c r="U68" s="2">
        <v>2</v>
      </c>
      <c r="V68" s="2">
        <v>2</v>
      </c>
      <c r="W68" s="2">
        <v>2</v>
      </c>
      <c r="X68" s="2">
        <v>2</v>
      </c>
      <c r="Y68" s="2">
        <v>2</v>
      </c>
    </row>
    <row r="69" spans="1:25" x14ac:dyDescent="0.25">
      <c r="A69" s="1" t="s">
        <v>18</v>
      </c>
      <c r="B69" s="2" t="s">
        <v>73</v>
      </c>
      <c r="C69" s="17" t="s">
        <v>89</v>
      </c>
      <c r="D69" s="13" t="s">
        <v>96</v>
      </c>
      <c r="E69" s="17">
        <v>38</v>
      </c>
      <c r="G69" s="2">
        <v>56</v>
      </c>
      <c r="I69" s="2">
        <v>1</v>
      </c>
      <c r="J69" s="2">
        <v>1</v>
      </c>
      <c r="K69" s="2">
        <v>1</v>
      </c>
      <c r="L69" s="2">
        <v>0</v>
      </c>
      <c r="M69" s="2">
        <v>2</v>
      </c>
      <c r="N69" s="2">
        <v>1</v>
      </c>
      <c r="O69" s="2">
        <v>1</v>
      </c>
      <c r="P69" s="2">
        <v>1</v>
      </c>
      <c r="Q69" s="2">
        <v>2</v>
      </c>
      <c r="R69" s="2">
        <v>1</v>
      </c>
      <c r="S69" s="2">
        <v>1</v>
      </c>
      <c r="T69" s="2">
        <v>1</v>
      </c>
      <c r="U69" s="2">
        <v>2</v>
      </c>
      <c r="V69" s="2">
        <v>1</v>
      </c>
      <c r="W69" s="2">
        <v>2</v>
      </c>
      <c r="X69" s="2">
        <v>1</v>
      </c>
      <c r="Y69" s="2">
        <v>3</v>
      </c>
    </row>
    <row r="70" spans="1:25" x14ac:dyDescent="0.25">
      <c r="A70" s="1" t="s">
        <v>19</v>
      </c>
      <c r="B70" s="2" t="s">
        <v>73</v>
      </c>
      <c r="C70" s="17" t="s">
        <v>89</v>
      </c>
      <c r="D70" s="13" t="s">
        <v>99</v>
      </c>
      <c r="E70" s="17">
        <v>24</v>
      </c>
      <c r="G70" s="2">
        <v>59</v>
      </c>
      <c r="I70" s="2">
        <v>2</v>
      </c>
      <c r="J70" s="2">
        <v>1</v>
      </c>
      <c r="K70" s="2">
        <v>2</v>
      </c>
      <c r="L70" s="2">
        <v>1</v>
      </c>
      <c r="M70" s="2">
        <v>2</v>
      </c>
      <c r="N70" s="2">
        <v>2</v>
      </c>
      <c r="O70" s="2">
        <v>2</v>
      </c>
      <c r="P70" s="2">
        <v>2</v>
      </c>
      <c r="Q70" s="2">
        <v>2</v>
      </c>
      <c r="R70" s="2">
        <v>2</v>
      </c>
      <c r="S70" s="2">
        <v>2</v>
      </c>
      <c r="T70" s="2">
        <v>2</v>
      </c>
      <c r="U70" s="2">
        <v>2</v>
      </c>
      <c r="V70" s="2">
        <v>2</v>
      </c>
      <c r="W70" s="2">
        <v>3</v>
      </c>
      <c r="X70" s="2">
        <v>1</v>
      </c>
      <c r="Y70" s="2">
        <v>2</v>
      </c>
    </row>
    <row r="72" spans="1:25" x14ac:dyDescent="0.25">
      <c r="D72" s="2" t="s">
        <v>64</v>
      </c>
      <c r="F72" s="3"/>
      <c r="G72" s="3">
        <f>AVERAGE(G53:G70)</f>
        <v>70.388888888888886</v>
      </c>
      <c r="H72" s="3"/>
      <c r="I72" s="3">
        <f>AVERAGE(I53:I70)</f>
        <v>1.4444444444444444</v>
      </c>
      <c r="J72" s="3">
        <f t="shared" ref="J72:Y72" si="8">AVERAGE(J53:J70)</f>
        <v>1.3529411764705883</v>
      </c>
      <c r="K72" s="3">
        <f t="shared" si="8"/>
        <v>1.6111111111111112</v>
      </c>
      <c r="L72" s="3">
        <f t="shared" si="8"/>
        <v>0.77777777777777779</v>
      </c>
      <c r="M72" s="3">
        <f t="shared" si="8"/>
        <v>1.4444444444444444</v>
      </c>
      <c r="N72" s="3">
        <f t="shared" si="8"/>
        <v>1.8333333333333333</v>
      </c>
      <c r="O72" s="3">
        <f t="shared" si="8"/>
        <v>1.8333333333333333</v>
      </c>
      <c r="P72" s="3">
        <f t="shared" si="8"/>
        <v>1.7222222222222223</v>
      </c>
      <c r="Q72" s="3">
        <f t="shared" si="8"/>
        <v>2.1666666666666665</v>
      </c>
      <c r="R72" s="3">
        <f t="shared" si="8"/>
        <v>1.5555555555555556</v>
      </c>
      <c r="S72" s="3">
        <f t="shared" si="8"/>
        <v>2</v>
      </c>
      <c r="T72" s="3">
        <f t="shared" si="8"/>
        <v>1.2777777777777777</v>
      </c>
      <c r="U72" s="3">
        <f t="shared" si="8"/>
        <v>1.8888888888888888</v>
      </c>
      <c r="V72" s="3">
        <f t="shared" si="8"/>
        <v>1.4444444444444444</v>
      </c>
      <c r="W72" s="3">
        <f t="shared" si="8"/>
        <v>1.8888888888888888</v>
      </c>
      <c r="X72" s="3">
        <f t="shared" si="8"/>
        <v>1.5</v>
      </c>
      <c r="Y72" s="3">
        <f t="shared" si="8"/>
        <v>2.1666666666666665</v>
      </c>
    </row>
    <row r="73" spans="1:25" x14ac:dyDescent="0.25">
      <c r="D73" s="2" t="s">
        <v>65</v>
      </c>
      <c r="F73" s="3"/>
      <c r="G73" s="3">
        <f>STDEV(G53:G70)</f>
        <v>9.7807667742774971</v>
      </c>
      <c r="H73" s="3"/>
      <c r="I73" s="3">
        <f>STDEV(I53:I70)</f>
        <v>0.5113099925649135</v>
      </c>
      <c r="J73" s="3">
        <f t="shared" ref="J73:Y73" si="9">STDEV(J53:J70)</f>
        <v>0.49259218307188901</v>
      </c>
      <c r="K73" s="3">
        <f t="shared" si="9"/>
        <v>0.50163132570455027</v>
      </c>
      <c r="L73" s="3">
        <f t="shared" si="9"/>
        <v>0.42779263194649858</v>
      </c>
      <c r="M73" s="3">
        <f t="shared" si="9"/>
        <v>0.61569876345519925</v>
      </c>
      <c r="N73" s="3">
        <f t="shared" si="9"/>
        <v>0.38348249442368521</v>
      </c>
      <c r="O73" s="3">
        <f t="shared" si="9"/>
        <v>0.51449575542752657</v>
      </c>
      <c r="P73" s="3">
        <f t="shared" si="9"/>
        <v>0.5745131499601418</v>
      </c>
      <c r="Q73" s="3">
        <f t="shared" si="9"/>
        <v>0.38348249442368521</v>
      </c>
      <c r="R73" s="3">
        <f t="shared" si="9"/>
        <v>0.61569876345519925</v>
      </c>
      <c r="S73" s="3">
        <f t="shared" si="9"/>
        <v>0.48507125007266594</v>
      </c>
      <c r="T73" s="3">
        <f t="shared" si="9"/>
        <v>0.66911315806868843</v>
      </c>
      <c r="U73" s="3">
        <f t="shared" si="9"/>
        <v>0.58298308813013711</v>
      </c>
      <c r="V73" s="3">
        <f t="shared" si="9"/>
        <v>0.61569876345519925</v>
      </c>
      <c r="W73" s="3">
        <f t="shared" si="9"/>
        <v>0.58298308813013711</v>
      </c>
      <c r="X73" s="3">
        <f t="shared" si="9"/>
        <v>0.51449575542752657</v>
      </c>
      <c r="Y73" s="3">
        <f t="shared" si="9"/>
        <v>0.51449575542752657</v>
      </c>
    </row>
    <row r="74" spans="1:25" x14ac:dyDescent="0.25">
      <c r="D74" s="2" t="s">
        <v>66</v>
      </c>
      <c r="F74" s="3"/>
      <c r="G74" s="3">
        <f>MAX(G53:G70)</f>
        <v>85</v>
      </c>
      <c r="H74" s="3"/>
      <c r="I74" s="3">
        <f>MAX(I53:I70)</f>
        <v>2</v>
      </c>
      <c r="J74" s="3">
        <f t="shared" ref="J74:Y74" si="10">MAX(J53:J70)</f>
        <v>2</v>
      </c>
      <c r="K74" s="3">
        <f t="shared" si="10"/>
        <v>2</v>
      </c>
      <c r="L74" s="3">
        <f t="shared" si="10"/>
        <v>1</v>
      </c>
      <c r="M74" s="3">
        <f t="shared" si="10"/>
        <v>2</v>
      </c>
      <c r="N74" s="3">
        <f t="shared" si="10"/>
        <v>2</v>
      </c>
      <c r="O74" s="3">
        <f t="shared" si="10"/>
        <v>3</v>
      </c>
      <c r="P74" s="3">
        <f t="shared" si="10"/>
        <v>3</v>
      </c>
      <c r="Q74" s="3">
        <f t="shared" si="10"/>
        <v>3</v>
      </c>
      <c r="R74" s="3">
        <f t="shared" si="10"/>
        <v>3</v>
      </c>
      <c r="S74" s="3">
        <f t="shared" si="10"/>
        <v>3</v>
      </c>
      <c r="T74" s="3">
        <f t="shared" si="10"/>
        <v>2</v>
      </c>
      <c r="U74" s="3">
        <f t="shared" si="10"/>
        <v>3</v>
      </c>
      <c r="V74" s="3">
        <f t="shared" si="10"/>
        <v>2</v>
      </c>
      <c r="W74" s="3">
        <f t="shared" si="10"/>
        <v>3</v>
      </c>
      <c r="X74" s="3">
        <f t="shared" si="10"/>
        <v>2</v>
      </c>
      <c r="Y74" s="3">
        <f t="shared" si="10"/>
        <v>3</v>
      </c>
    </row>
    <row r="75" spans="1:25" x14ac:dyDescent="0.25">
      <c r="D75" s="2" t="s">
        <v>67</v>
      </c>
      <c r="F75" s="3"/>
      <c r="G75" s="3">
        <f>MIN(G53:G70)</f>
        <v>53</v>
      </c>
      <c r="H75" s="3"/>
      <c r="I75" s="3">
        <f>MIN(I53:I70)</f>
        <v>1</v>
      </c>
      <c r="J75" s="3">
        <f t="shared" ref="J75:Y75" si="11">MIN(J53:J70)</f>
        <v>1</v>
      </c>
      <c r="K75" s="3">
        <f t="shared" si="11"/>
        <v>1</v>
      </c>
      <c r="L75" s="3">
        <f t="shared" si="11"/>
        <v>0</v>
      </c>
      <c r="M75" s="3">
        <f t="shared" si="11"/>
        <v>0</v>
      </c>
      <c r="N75" s="3">
        <f t="shared" si="11"/>
        <v>1</v>
      </c>
      <c r="O75" s="3">
        <f t="shared" si="11"/>
        <v>1</v>
      </c>
      <c r="P75" s="3">
        <f t="shared" si="11"/>
        <v>1</v>
      </c>
      <c r="Q75" s="3">
        <f t="shared" si="11"/>
        <v>2</v>
      </c>
      <c r="R75" s="3">
        <f t="shared" si="11"/>
        <v>1</v>
      </c>
      <c r="S75" s="3">
        <f t="shared" si="11"/>
        <v>1</v>
      </c>
      <c r="T75" s="3">
        <f t="shared" si="11"/>
        <v>0</v>
      </c>
      <c r="U75" s="3">
        <f t="shared" si="11"/>
        <v>1</v>
      </c>
      <c r="V75" s="3">
        <f t="shared" si="11"/>
        <v>0</v>
      </c>
      <c r="W75" s="3">
        <f t="shared" si="11"/>
        <v>1</v>
      </c>
      <c r="X75" s="3">
        <f t="shared" si="11"/>
        <v>1</v>
      </c>
      <c r="Y75" s="3">
        <f t="shared" si="11"/>
        <v>1</v>
      </c>
    </row>
  </sheetData>
  <sortState ref="A2:W47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Supp table</vt:lpstr>
    </vt:vector>
  </TitlesOfParts>
  <Company>Universidade do Porto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2016-09-07T14:52:07Z</dcterms:created>
  <dcterms:modified xsi:type="dcterms:W3CDTF">2016-12-10T18:31:26Z</dcterms:modified>
</cp:coreProperties>
</file>